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 Book  Blogs/   Blogs Published/02 23/0204 Est 2022 Tax Return/"/>
    </mc:Choice>
  </mc:AlternateContent>
  <xr:revisionPtr revIDLastSave="0" documentId="13_ncr:1_{016A80C0-30A4-E941-BB95-AF5902ACE897}" xr6:coauthVersionLast="47" xr6:coauthVersionMax="47" xr10:uidLastSave="{00000000-0000-0000-0000-000000000000}"/>
  <bookViews>
    <workbookView xWindow="23220" yWindow="500" windowWidth="19780" windowHeight="20980" xr2:uid="{C13B939A-2153-2F49-AAB2-B616EA12DF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4" i="1" l="1"/>
  <c r="D20" i="1"/>
  <c r="E20" i="1" s="1"/>
  <c r="D13" i="1" l="1"/>
  <c r="E13" i="1" s="1"/>
  <c r="D11" i="1"/>
  <c r="F11" i="1" s="1"/>
  <c r="D6" i="1"/>
  <c r="D8" i="1"/>
  <c r="E8" i="1" s="1"/>
  <c r="F18" i="1" l="1"/>
  <c r="F23" i="1" s="1"/>
  <c r="D14" i="1"/>
  <c r="E14" i="1" l="1"/>
  <c r="D3" i="1"/>
  <c r="E3" i="1" s="1"/>
  <c r="D4" i="1" l="1"/>
  <c r="E4" i="1" s="1"/>
  <c r="D17" i="1" l="1"/>
  <c r="E17" i="1" s="1"/>
  <c r="D15" i="1" l="1"/>
  <c r="F21" i="1"/>
  <c r="D16" i="1"/>
  <c r="E16" i="1" s="1"/>
  <c r="D10" i="1"/>
  <c r="E10" i="1" s="1"/>
  <c r="D9" i="1"/>
  <c r="E9" i="1" s="1"/>
  <c r="E6" i="1" l="1"/>
  <c r="D18" i="1"/>
  <c r="E15" i="1"/>
  <c r="D21" i="1" l="1"/>
  <c r="I18" i="1"/>
  <c r="E18" i="1"/>
  <c r="E21" i="1"/>
  <c r="E25" i="1" l="1"/>
  <c r="E28" i="1" s="1"/>
</calcChain>
</file>

<file path=xl/sharedStrings.xml><?xml version="1.0" encoding="utf-8"?>
<sst xmlns="http://schemas.openxmlformats.org/spreadsheetml/2006/main" count="47" uniqueCount="45">
  <si>
    <t>Gross</t>
  </si>
  <si>
    <t>Taxable Total</t>
  </si>
  <si>
    <t>Other Income (Sched 1)</t>
  </si>
  <si>
    <t>Taxable Income</t>
  </si>
  <si>
    <t>Taxes Estimated + W/H</t>
  </si>
  <si>
    <t>Total tax</t>
  </si>
  <si>
    <r>
      <t>Social Security Benefits</t>
    </r>
    <r>
      <rPr>
        <sz val="10"/>
        <color theme="2" tint="-0.499984740745262"/>
        <rFont val="Calibri"/>
        <family val="2"/>
        <scheme val="minor"/>
      </rPr>
      <t xml:space="preserve"> </t>
    </r>
    <r>
      <rPr>
        <sz val="10"/>
        <color theme="2" tint="-0.499984740745262"/>
        <rFont val="Calibri (Body)"/>
      </rPr>
      <t>(SSA-1099s)</t>
    </r>
  </si>
  <si>
    <r>
      <t>Adjustment</t>
    </r>
    <r>
      <rPr>
        <sz val="10"/>
        <color theme="1" tint="0.499984740745262"/>
        <rFont val="Calibri"/>
        <family val="2"/>
        <scheme val="minor"/>
      </rPr>
      <t xml:space="preserve"> </t>
    </r>
    <r>
      <rPr>
        <sz val="10"/>
        <color theme="1" tint="0.499984740745262"/>
        <rFont val="Calibri (Body)"/>
      </rPr>
      <t>(half self-employment tax)</t>
    </r>
  </si>
  <si>
    <r>
      <t xml:space="preserve">  Tax Refunds </t>
    </r>
    <r>
      <rPr>
        <sz val="10"/>
        <color theme="1" tint="0.499984740745262"/>
        <rFont val="Calibri (Body)"/>
      </rPr>
      <t>(1099-G)</t>
    </r>
  </si>
  <si>
    <t>Standard or Schedule A Deduction</t>
  </si>
  <si>
    <r>
      <t>Taxable Interest</t>
    </r>
    <r>
      <rPr>
        <sz val="10"/>
        <color theme="2" tint="-0.499984740745262"/>
        <rFont val="Calibri (Body)"/>
      </rPr>
      <t xml:space="preserve"> (Fidelity 1099-INT + int on chking</t>
    </r>
    <r>
      <rPr>
        <sz val="12"/>
        <color theme="1"/>
        <rFont val="Calibri"/>
        <family val="2"/>
        <scheme val="minor"/>
      </rPr>
      <t>)</t>
    </r>
  </si>
  <si>
    <r>
      <t>Tax Exempt Interest</t>
    </r>
    <r>
      <rPr>
        <sz val="10"/>
        <color theme="1" tint="0.499984740745262"/>
        <rFont val="Calibri (Body)"/>
      </rPr>
      <t xml:space="preserve"> (Fid 1099-INT)</t>
    </r>
  </si>
  <si>
    <r>
      <t xml:space="preserve">  Other,</t>
    </r>
    <r>
      <rPr>
        <sz val="10"/>
        <color theme="2" tint="-0.499984740745262"/>
        <rFont val="Calibri (Body)"/>
      </rPr>
      <t xml:space="preserve"> </t>
    </r>
    <r>
      <rPr>
        <sz val="10"/>
        <color theme="1" tint="0.499984740745262"/>
        <rFont val="Calibri (Body)"/>
      </rPr>
      <t>not reported elsewhere to IRS</t>
    </r>
  </si>
  <si>
    <t>Wages (W-2), Salaries, etc.</t>
  </si>
  <si>
    <r>
      <t>IRA Distributions</t>
    </r>
    <r>
      <rPr>
        <sz val="11"/>
        <color theme="2" tint="-0.499984740745262"/>
        <rFont val="Calibri (Body)"/>
      </rPr>
      <t xml:space="preserve"> </t>
    </r>
    <r>
      <rPr>
        <sz val="10"/>
        <color theme="2" tint="-0.499984740745262"/>
        <rFont val="Calibri (Body)"/>
      </rPr>
      <t>(Fidelity 1099-Rs)</t>
    </r>
  </si>
  <si>
    <t xml:space="preserve"> AGI    </t>
  </si>
  <si>
    <t>20% excluded from income in QBID calculation</t>
  </si>
  <si>
    <r>
      <t xml:space="preserve">QBID deduction from income </t>
    </r>
    <r>
      <rPr>
        <sz val="10"/>
        <color theme="1" tint="0.499984740745262"/>
        <rFont val="Calibri (Body)"/>
      </rPr>
      <t>(Form 8995)</t>
    </r>
  </si>
  <si>
    <t>Quick Estimate of my 2022 Tax Return</t>
  </si>
  <si>
    <t>Balance Due (Refund or Credit)</t>
  </si>
  <si>
    <t>Std Deduction per taxpayer = $12,950 + $1,400 if over 65.</t>
  </si>
  <si>
    <t>See below.</t>
  </si>
  <si>
    <t>Cap gains at 15% for all taxpayers in 22% tax bracket. See below.</t>
  </si>
  <si>
    <t xml:space="preserve">See supporting sheet for </t>
  </si>
  <si>
    <t>Capital Gains Taxes</t>
  </si>
  <si>
    <t>Net Investment Income Tax (NIIT)</t>
  </si>
  <si>
    <t>Qualified Business Income Deduction (QBID)</t>
  </si>
  <si>
    <t>Percentage of SS benefits that are taxed</t>
  </si>
  <si>
    <r>
      <t>Capital Gain (Loss)</t>
    </r>
    <r>
      <rPr>
        <sz val="10"/>
        <color theme="2" tint="-0.499984740745262"/>
        <rFont val="Calibri (Body)"/>
      </rPr>
      <t xml:space="preserve"> </t>
    </r>
    <r>
      <rPr>
        <sz val="12"/>
        <color theme="1"/>
        <rFont val="Calibri (Body)"/>
      </rPr>
      <t xml:space="preserve">+ Distribs </t>
    </r>
    <r>
      <rPr>
        <sz val="10"/>
        <color theme="2" tint="-0.499984740745262"/>
        <rFont val="Calibri (Body)"/>
      </rPr>
      <t>(Fid 1099-DIV, B)</t>
    </r>
  </si>
  <si>
    <r>
      <t>Dividends</t>
    </r>
    <r>
      <rPr>
        <sz val="10"/>
        <color theme="2" tint="-0.499984740745262"/>
        <rFont val="Calibri (Body)"/>
      </rPr>
      <t xml:space="preserve"> (Fid 1099-DIV)</t>
    </r>
  </si>
  <si>
    <t xml:space="preserve">    Memo: Section 199a Divs in above</t>
  </si>
  <si>
    <t>Assumes all Cap Gains are LT</t>
  </si>
  <si>
    <t>Enter Gross and Qualified</t>
  </si>
  <si>
    <t>Subtract QCD from Gross to get Taxable.</t>
  </si>
  <si>
    <t>Taxed at Ordinary Rates</t>
  </si>
  <si>
    <r>
      <t>Taxed at Cap Gains Rates</t>
    </r>
    <r>
      <rPr>
        <sz val="10"/>
        <color theme="1"/>
        <rFont val="Calibri (Body)"/>
      </rPr>
      <t xml:space="preserve"> ("Qualified")</t>
    </r>
  </si>
  <si>
    <t>Usually none.</t>
  </si>
  <si>
    <r>
      <t xml:space="preserve">  Net Business income</t>
    </r>
    <r>
      <rPr>
        <sz val="10"/>
        <color theme="1" tint="0.499984740745262"/>
        <rFont val="Calibri (Body)"/>
      </rPr>
      <t xml:space="preserve"> (Sched C)</t>
    </r>
  </si>
  <si>
    <r>
      <t xml:space="preserve">Add tax exempt interest to get </t>
    </r>
    <r>
      <rPr>
        <u/>
        <sz val="10.5"/>
        <color theme="1"/>
        <rFont val="Calibri (Body)"/>
      </rPr>
      <t>MAGI:</t>
    </r>
  </si>
  <si>
    <r>
      <t xml:space="preserve">  Partnership/LLC Income</t>
    </r>
    <r>
      <rPr>
        <sz val="10"/>
        <color theme="1" tint="0.499984740745262"/>
        <rFont val="Calibri (Body)"/>
      </rPr>
      <t xml:space="preserve"> (K-1s for Sched E) </t>
    </r>
  </si>
  <si>
    <r>
      <t>Self employment tax</t>
    </r>
    <r>
      <rPr>
        <sz val="10"/>
        <color theme="1" tint="0.499984740745262"/>
        <rFont val="Calibri (Body)"/>
      </rPr>
      <t xml:space="preserve"> @ 15.3%</t>
    </r>
    <r>
      <rPr>
        <sz val="10"/>
        <color theme="1" tint="0.499984740745262"/>
        <rFont val="Calibri"/>
        <family val="2"/>
        <scheme val="minor"/>
      </rPr>
      <t xml:space="preserve"> of Schedule C</t>
    </r>
  </si>
  <si>
    <t>NIIT can add 3.8% tax on portion of Investment income</t>
  </si>
  <si>
    <t>85% is taxable for almost all.</t>
  </si>
  <si>
    <r>
      <t xml:space="preserve">Pension Benefits </t>
    </r>
    <r>
      <rPr>
        <sz val="10"/>
        <color theme="2" tint="-0.499984740745262"/>
        <rFont val="Calibri (Body)"/>
      </rPr>
      <t>(Other 1099-R)</t>
    </r>
  </si>
  <si>
    <r>
      <t xml:space="preserve">Tax </t>
    </r>
    <r>
      <rPr>
        <sz val="10"/>
        <color theme="1" tint="0.499984740745262"/>
        <rFont val="Calibri (Body)"/>
      </rPr>
      <t>(I have the cell calculating for the 22% marginal tax bracket for M/J)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</si>
</sst>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);\(#,##0.0000\)"/>
  </numFmts>
  <fonts count="16" x14ac:knownFonts="1"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1"/>
      <name val="Calibri (Body)"/>
    </font>
    <font>
      <sz val="11"/>
      <color theme="2" tint="-0.499984740745262"/>
      <name val="Calibri (Body)"/>
    </font>
    <font>
      <sz val="10"/>
      <color theme="2" tint="-0.499984740745262"/>
      <name val="Calibri (Body)"/>
    </font>
    <font>
      <sz val="10"/>
      <color theme="1" tint="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1" tint="0.499984740745262"/>
      <name val="Calibri (Body)"/>
    </font>
    <font>
      <sz val="10.5"/>
      <color theme="1" tint="0.499984740745262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 (Body)"/>
    </font>
    <font>
      <u/>
      <sz val="12"/>
      <color theme="1"/>
      <name val="Calibri"/>
      <family val="2"/>
      <scheme val="minor"/>
    </font>
    <font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37" fontId="0" fillId="0" borderId="0" xfId="0" applyNumberFormat="1"/>
    <xf numFmtId="0" fontId="0" fillId="3" borderId="0" xfId="0" applyFill="1"/>
    <xf numFmtId="0" fontId="2" fillId="0" borderId="0" xfId="0" applyFont="1"/>
    <xf numFmtId="37" fontId="0" fillId="0" borderId="2" xfId="0" applyNumberFormat="1" applyBorder="1" applyAlignment="1">
      <alignment horizontal="center"/>
    </xf>
    <xf numFmtId="37" fontId="0" fillId="0" borderId="2" xfId="0" applyNumberFormat="1" applyBorder="1" applyAlignment="1">
      <alignment horizontal="center" wrapText="1"/>
    </xf>
    <xf numFmtId="37" fontId="0" fillId="3" borderId="0" xfId="0" applyNumberFormat="1" applyFill="1"/>
    <xf numFmtId="0" fontId="4" fillId="0" borderId="0" xfId="0" applyFont="1"/>
    <xf numFmtId="37" fontId="4" fillId="0" borderId="0" xfId="0" applyNumberFormat="1" applyFont="1"/>
    <xf numFmtId="0" fontId="0" fillId="4" borderId="0" xfId="0" applyFill="1" applyAlignment="1">
      <alignment vertical="center"/>
    </xf>
    <xf numFmtId="37" fontId="0" fillId="0" borderId="0" xfId="0" applyNumberFormat="1" applyAlignment="1">
      <alignment vertical="center"/>
    </xf>
    <xf numFmtId="37" fontId="1" fillId="0" borderId="0" xfId="0" applyNumberFormat="1" applyFont="1"/>
    <xf numFmtId="0" fontId="0" fillId="0" borderId="2" xfId="0" applyBorder="1"/>
    <xf numFmtId="37" fontId="0" fillId="0" borderId="2" xfId="0" applyNumberFormat="1" applyBorder="1"/>
    <xf numFmtId="0" fontId="0" fillId="0" borderId="0" xfId="0" applyAlignment="1">
      <alignment horizontal="right"/>
    </xf>
    <xf numFmtId="37" fontId="0" fillId="5" borderId="0" xfId="0" applyNumberFormat="1" applyFill="1" applyAlignment="1">
      <alignment horizontal="right"/>
    </xf>
    <xf numFmtId="37" fontId="0" fillId="0" borderId="3" xfId="0" applyNumberFormat="1" applyBorder="1" applyAlignment="1">
      <alignment horizontal="center" wrapText="1"/>
    </xf>
    <xf numFmtId="37" fontId="0" fillId="0" borderId="6" xfId="0" applyNumberFormat="1" applyBorder="1"/>
    <xf numFmtId="37" fontId="1" fillId="0" borderId="6" xfId="0" applyNumberFormat="1" applyFont="1" applyBorder="1"/>
    <xf numFmtId="0" fontId="8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0" fillId="0" borderId="1" xfId="0" applyNumberFormat="1" applyBorder="1"/>
    <xf numFmtId="37" fontId="0" fillId="5" borderId="3" xfId="0" applyNumberFormat="1" applyFill="1" applyBorder="1"/>
    <xf numFmtId="164" fontId="0" fillId="0" borderId="0" xfId="0" applyNumberFormat="1"/>
    <xf numFmtId="0" fontId="3" fillId="0" borderId="0" xfId="0" applyFont="1"/>
    <xf numFmtId="37" fontId="3" fillId="0" borderId="0" xfId="0" applyNumberFormat="1" applyFont="1"/>
    <xf numFmtId="37" fontId="0" fillId="0" borderId="0" xfId="0" applyNumberFormat="1" applyAlignment="1">
      <alignment wrapText="1"/>
    </xf>
    <xf numFmtId="0" fontId="11" fillId="0" borderId="0" xfId="0" applyFont="1"/>
    <xf numFmtId="0" fontId="12" fillId="0" borderId="0" xfId="0" applyFont="1"/>
    <xf numFmtId="37" fontId="0" fillId="0" borderId="0" xfId="0" applyNumberFormat="1" applyAlignment="1">
      <alignment horizontal="center" wrapText="1"/>
    </xf>
    <xf numFmtId="0" fontId="14" fillId="0" borderId="0" xfId="0" applyFont="1"/>
    <xf numFmtId="37" fontId="0" fillId="6" borderId="0" xfId="0" applyNumberFormat="1" applyFill="1"/>
    <xf numFmtId="37" fontId="0" fillId="7" borderId="0" xfId="0" applyNumberFormat="1" applyFill="1"/>
    <xf numFmtId="37" fontId="0" fillId="8" borderId="3" xfId="0" applyNumberFormat="1" applyFill="1" applyBorder="1"/>
    <xf numFmtId="37" fontId="0" fillId="2" borderId="4" xfId="0" applyNumberFormat="1" applyFill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37" fontId="0" fillId="4" borderId="4" xfId="0" applyNumberFormat="1" applyFill="1" applyBorder="1" applyAlignment="1">
      <alignment horizontal="center" vertical="center"/>
    </xf>
    <xf numFmtId="37" fontId="0" fillId="4" borderId="5" xfId="0" applyNumberFormat="1" applyFill="1" applyBorder="1" applyAlignment="1">
      <alignment horizontal="center" vertic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37</xdr:row>
      <xdr:rowOff>127000</xdr:rowOff>
    </xdr:from>
    <xdr:to>
      <xdr:col>8</xdr:col>
      <xdr:colOff>884266</xdr:colOff>
      <xdr:row>47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49ACA83-5E8B-986F-616F-9D37D975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8369300"/>
          <a:ext cx="5024466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</xdr:row>
      <xdr:rowOff>63500</xdr:rowOff>
    </xdr:from>
    <xdr:to>
      <xdr:col>3</xdr:col>
      <xdr:colOff>440998</xdr:colOff>
      <xdr:row>48</xdr:row>
      <xdr:rowOff>50800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F2F2070-AF28-6D7F-BB0D-6429E3491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6680200"/>
          <a:ext cx="4073198" cy="38481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29</xdr:row>
      <xdr:rowOff>88900</xdr:rowOff>
    </xdr:from>
    <xdr:to>
      <xdr:col>6</xdr:col>
      <xdr:colOff>1044274</xdr:colOff>
      <xdr:row>37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6658F-F921-6E25-C06F-1ADE5344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45000" y="6705600"/>
          <a:ext cx="3025474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5851-DAD6-FE40-9E61-D0B410195E8F}">
  <sheetPr>
    <pageSetUpPr fitToPage="1"/>
  </sheetPr>
  <dimension ref="A1:J36"/>
  <sheetViews>
    <sheetView tabSelected="1" workbookViewId="0">
      <selection activeCell="C27" sqref="C27"/>
    </sheetView>
  </sheetViews>
  <sheetFormatPr baseColWidth="10" defaultRowHeight="16" x14ac:dyDescent="0.2"/>
  <cols>
    <col min="1" max="1" width="1.33203125" customWidth="1"/>
    <col min="2" max="2" width="37" customWidth="1"/>
    <col min="3" max="5" width="10.83203125" style="2"/>
    <col min="6" max="6" width="10.83203125" style="2" customWidth="1"/>
    <col min="7" max="7" width="15" customWidth="1"/>
    <col min="8" max="8" width="13.5" customWidth="1"/>
    <col min="9" max="9" width="11.6640625" customWidth="1"/>
    <col min="10" max="10" width="14.1640625" style="2" customWidth="1"/>
  </cols>
  <sheetData>
    <row r="1" spans="1:10" ht="33" customHeight="1" x14ac:dyDescent="0.25">
      <c r="A1" s="4" t="s">
        <v>18</v>
      </c>
    </row>
    <row r="2" spans="1:10" ht="63" customHeight="1" x14ac:dyDescent="0.2">
      <c r="C2" s="5" t="s">
        <v>0</v>
      </c>
      <c r="D2" s="17" t="s">
        <v>1</v>
      </c>
      <c r="E2" s="6" t="s">
        <v>34</v>
      </c>
      <c r="F2" s="6" t="s">
        <v>35</v>
      </c>
    </row>
    <row r="3" spans="1:10" ht="16" customHeight="1" x14ac:dyDescent="0.2">
      <c r="B3" t="s">
        <v>13</v>
      </c>
      <c r="D3" s="18">
        <f t="shared" ref="D3:E4" si="0">C3</f>
        <v>0</v>
      </c>
      <c r="E3" s="2">
        <f t="shared" si="0"/>
        <v>0</v>
      </c>
      <c r="F3" s="30"/>
      <c r="I3" s="27"/>
      <c r="J3" s="27"/>
    </row>
    <row r="4" spans="1:10" x14ac:dyDescent="0.2">
      <c r="B4" t="s">
        <v>10</v>
      </c>
      <c r="C4" s="2">
        <v>0</v>
      </c>
      <c r="D4" s="18">
        <f t="shared" si="0"/>
        <v>0</v>
      </c>
      <c r="E4" s="2">
        <f t="shared" si="0"/>
        <v>0</v>
      </c>
    </row>
    <row r="5" spans="1:10" x14ac:dyDescent="0.2">
      <c r="B5" t="s">
        <v>11</v>
      </c>
      <c r="C5" s="2">
        <v>0</v>
      </c>
      <c r="D5" s="18"/>
    </row>
    <row r="6" spans="1:10" x14ac:dyDescent="0.2">
      <c r="B6" t="s">
        <v>29</v>
      </c>
      <c r="C6" s="2">
        <v>0</v>
      </c>
      <c r="D6" s="18">
        <f>C6</f>
        <v>0</v>
      </c>
      <c r="E6" s="2">
        <f>D6-F6</f>
        <v>0</v>
      </c>
      <c r="F6" s="2">
        <v>0</v>
      </c>
      <c r="G6" t="s">
        <v>32</v>
      </c>
    </row>
    <row r="7" spans="1:10" x14ac:dyDescent="0.2">
      <c r="B7" s="20" t="s">
        <v>30</v>
      </c>
      <c r="C7" s="21">
        <v>0</v>
      </c>
      <c r="D7" s="19"/>
      <c r="E7" s="12"/>
      <c r="F7" s="12"/>
      <c r="G7" s="28" t="s">
        <v>16</v>
      </c>
    </row>
    <row r="8" spans="1:10" x14ac:dyDescent="0.2">
      <c r="B8" t="s">
        <v>14</v>
      </c>
      <c r="D8" s="18">
        <f>C5</f>
        <v>0</v>
      </c>
      <c r="E8" s="2">
        <f>D8</f>
        <v>0</v>
      </c>
      <c r="G8" s="29" t="s">
        <v>33</v>
      </c>
    </row>
    <row r="9" spans="1:10" x14ac:dyDescent="0.2">
      <c r="B9" s="41" t="s">
        <v>43</v>
      </c>
      <c r="C9" s="40"/>
      <c r="D9" s="18">
        <f>C9</f>
        <v>0</v>
      </c>
      <c r="E9" s="2">
        <f t="shared" ref="E9:E10" si="1">D9</f>
        <v>0</v>
      </c>
    </row>
    <row r="10" spans="1:10" x14ac:dyDescent="0.2">
      <c r="B10" s="41" t="s">
        <v>6</v>
      </c>
      <c r="C10" s="40"/>
      <c r="D10" s="18">
        <f>0.85*C10</f>
        <v>0</v>
      </c>
      <c r="E10" s="2">
        <f t="shared" si="1"/>
        <v>0</v>
      </c>
      <c r="G10" s="29" t="s">
        <v>42</v>
      </c>
    </row>
    <row r="11" spans="1:10" ht="17" x14ac:dyDescent="0.2">
      <c r="B11" s="1" t="s">
        <v>28</v>
      </c>
      <c r="D11" s="18">
        <f>C11</f>
        <v>0</v>
      </c>
      <c r="F11" s="2">
        <f>D11</f>
        <v>0</v>
      </c>
      <c r="G11" s="29" t="s">
        <v>31</v>
      </c>
    </row>
    <row r="12" spans="1:10" x14ac:dyDescent="0.2">
      <c r="B12" t="s">
        <v>2</v>
      </c>
      <c r="D12" s="18"/>
      <c r="I12" s="2"/>
    </row>
    <row r="13" spans="1:10" x14ac:dyDescent="0.2">
      <c r="B13" s="41" t="s">
        <v>8</v>
      </c>
      <c r="C13" s="40"/>
      <c r="D13" s="18">
        <f>C13</f>
        <v>0</v>
      </c>
      <c r="E13" s="2">
        <f>D13</f>
        <v>0</v>
      </c>
      <c r="G13" s="29" t="s">
        <v>36</v>
      </c>
    </row>
    <row r="14" spans="1:10" x14ac:dyDescent="0.2">
      <c r="B14" s="41" t="s">
        <v>37</v>
      </c>
      <c r="C14" s="40"/>
      <c r="D14" s="18">
        <f>C14</f>
        <v>0</v>
      </c>
      <c r="E14" s="2">
        <f>D14</f>
        <v>0</v>
      </c>
      <c r="G14" s="28" t="s">
        <v>16</v>
      </c>
    </row>
    <row r="15" spans="1:10" x14ac:dyDescent="0.2">
      <c r="B15" s="41" t="s">
        <v>39</v>
      </c>
      <c r="C15" s="40"/>
      <c r="D15" s="18">
        <f>C15</f>
        <v>0</v>
      </c>
      <c r="E15" s="2">
        <f t="shared" ref="E15:E17" si="2">D15</f>
        <v>0</v>
      </c>
      <c r="G15" s="28" t="s">
        <v>16</v>
      </c>
    </row>
    <row r="16" spans="1:10" x14ac:dyDescent="0.2">
      <c r="B16" s="41" t="s">
        <v>12</v>
      </c>
      <c r="C16" s="40"/>
      <c r="D16" s="18">
        <f>C16</f>
        <v>0</v>
      </c>
      <c r="E16" s="2">
        <f t="shared" si="2"/>
        <v>0</v>
      </c>
    </row>
    <row r="17" spans="2:9" x14ac:dyDescent="0.2">
      <c r="B17" s="13" t="s">
        <v>7</v>
      </c>
      <c r="C17" s="14"/>
      <c r="D17" s="18">
        <f>C17</f>
        <v>0</v>
      </c>
      <c r="E17" s="2">
        <f t="shared" si="2"/>
        <v>0</v>
      </c>
    </row>
    <row r="18" spans="2:9" x14ac:dyDescent="0.2">
      <c r="B18" s="15"/>
      <c r="C18" s="16" t="s">
        <v>15</v>
      </c>
      <c r="D18" s="23">
        <f>SUM(D4:D17)</f>
        <v>0</v>
      </c>
      <c r="E18" s="22">
        <f>SUM(E4:E17)</f>
        <v>0</v>
      </c>
      <c r="F18" s="22">
        <f>SUM(F4:F17)</f>
        <v>0</v>
      </c>
      <c r="G18" s="29" t="s">
        <v>38</v>
      </c>
      <c r="I18" s="34">
        <f>D18+C5</f>
        <v>0</v>
      </c>
    </row>
    <row r="19" spans="2:9" ht="17" customHeight="1" x14ac:dyDescent="0.2">
      <c r="B19" t="s">
        <v>9</v>
      </c>
      <c r="G19" s="29" t="s">
        <v>20</v>
      </c>
    </row>
    <row r="20" spans="2:9" x14ac:dyDescent="0.2">
      <c r="B20" t="s">
        <v>17</v>
      </c>
      <c r="D20" s="2">
        <f>-0.2*(C7+C14+C15)</f>
        <v>0</v>
      </c>
      <c r="E20" s="2">
        <f>D20</f>
        <v>0</v>
      </c>
      <c r="G20" s="29" t="s">
        <v>21</v>
      </c>
    </row>
    <row r="21" spans="2:9" x14ac:dyDescent="0.2">
      <c r="B21" s="3" t="s">
        <v>3</v>
      </c>
      <c r="C21" s="7"/>
      <c r="D21" s="7">
        <f>D18+D19+D20</f>
        <v>0</v>
      </c>
      <c r="E21" s="32">
        <f>E18+E19+E20</f>
        <v>0</v>
      </c>
      <c r="F21" s="32">
        <f>F18</f>
        <v>0</v>
      </c>
      <c r="G21" s="29" t="s">
        <v>22</v>
      </c>
    </row>
    <row r="23" spans="2:9" x14ac:dyDescent="0.2">
      <c r="B23" t="s">
        <v>44</v>
      </c>
      <c r="E23" s="40">
        <f>9615+0.22*(E21-83550)</f>
        <v>-8766</v>
      </c>
      <c r="F23" s="33">
        <f>0.15*F18</f>
        <v>0</v>
      </c>
      <c r="G23" s="29" t="s">
        <v>41</v>
      </c>
    </row>
    <row r="24" spans="2:9" x14ac:dyDescent="0.2">
      <c r="B24" t="s">
        <v>40</v>
      </c>
      <c r="E24" s="2">
        <f>0.153*(0.9235*C14)</f>
        <v>0</v>
      </c>
    </row>
    <row r="25" spans="2:9" x14ac:dyDescent="0.2">
      <c r="B25" t="s">
        <v>5</v>
      </c>
      <c r="E25" s="35">
        <f>E24+E23+F23</f>
        <v>-8766</v>
      </c>
      <c r="F25" s="36"/>
    </row>
    <row r="26" spans="2:9" x14ac:dyDescent="0.2">
      <c r="B26" s="8"/>
      <c r="C26" s="9"/>
      <c r="D26" s="9"/>
      <c r="E26" s="9"/>
    </row>
    <row r="27" spans="2:9" ht="22" customHeight="1" x14ac:dyDescent="0.2">
      <c r="B27" s="10" t="s">
        <v>4</v>
      </c>
      <c r="C27" s="11"/>
      <c r="D27" s="11"/>
      <c r="E27" s="37"/>
      <c r="F27" s="38"/>
    </row>
    <row r="28" spans="2:9" x14ac:dyDescent="0.2">
      <c r="B28" t="s">
        <v>19</v>
      </c>
      <c r="E28" s="39">
        <f>E25-E27</f>
        <v>-8766</v>
      </c>
      <c r="F28" s="39"/>
    </row>
    <row r="30" spans="2:9" x14ac:dyDescent="0.2">
      <c r="H30" s="31" t="s">
        <v>23</v>
      </c>
    </row>
    <row r="31" spans="2:9" x14ac:dyDescent="0.2">
      <c r="H31" t="s">
        <v>27</v>
      </c>
    </row>
    <row r="32" spans="2:9" x14ac:dyDescent="0.2">
      <c r="H32" t="s">
        <v>24</v>
      </c>
    </row>
    <row r="33" spans="2:8" x14ac:dyDescent="0.2">
      <c r="H33" t="s">
        <v>25</v>
      </c>
    </row>
    <row r="34" spans="2:8" x14ac:dyDescent="0.2">
      <c r="C34" s="24"/>
      <c r="H34" t="s">
        <v>26</v>
      </c>
    </row>
    <row r="36" spans="2:8" x14ac:dyDescent="0.2">
      <c r="B36" s="25"/>
      <c r="C36" s="26"/>
    </row>
  </sheetData>
  <mergeCells count="3">
    <mergeCell ref="E25:F25"/>
    <mergeCell ref="E27:F27"/>
    <mergeCell ref="E28:F28"/>
  </mergeCells>
  <pageMargins left="0.7" right="0.7" top="0.75" bottom="0.75" header="0.3" footer="0.3"/>
  <pageSetup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cp:lastPrinted>2023-02-02T23:30:58Z</cp:lastPrinted>
  <dcterms:created xsi:type="dcterms:W3CDTF">2023-01-30T14:19:31Z</dcterms:created>
  <dcterms:modified xsi:type="dcterms:W3CDTF">2023-02-03T18:04:04Z</dcterms:modified>
</cp:coreProperties>
</file>