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TomCanfield/Documents/     Book  Blogs/   Blogs Published/12 20/1211 Simpler recalculation sheet/"/>
    </mc:Choice>
  </mc:AlternateContent>
  <xr:revisionPtr revIDLastSave="0" documentId="13_ncr:1_{D0AA2035-6A65-A843-99DB-5D586CADE2B9}" xr6:coauthVersionLast="45" xr6:coauthVersionMax="45" xr10:uidLastSave="{00000000-0000-0000-0000-000000000000}"/>
  <bookViews>
    <workbookView xWindow="15880" yWindow="780" windowWidth="26920" windowHeight="23280" xr2:uid="{23B5D48D-EDFC-2248-BFAE-4A0B6A1274FD}"/>
  </bookViews>
  <sheets>
    <sheet name="Sheet1" sheetId="1" r:id="rId1"/>
  </sheets>
  <definedNames>
    <definedName name="_xlnm.Print_Area" localSheetId="0">Sheet1!$B$4:$N$42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 l="1"/>
  <c r="D21" i="1"/>
  <c r="D39" i="1" l="1"/>
  <c r="D38" i="1"/>
  <c r="D37" i="1"/>
  <c r="C17" i="1"/>
  <c r="C18" i="1" s="1"/>
  <c r="C22" i="1" s="1"/>
  <c r="D40" i="1" l="1"/>
  <c r="C19" i="1"/>
  <c r="D15" i="1" l="1"/>
  <c r="D17" i="1"/>
  <c r="D18" i="1" s="1"/>
  <c r="D22" i="1" s="1"/>
  <c r="D19" i="1" l="1"/>
</calcChain>
</file>

<file path=xl/sharedStrings.xml><?xml version="1.0" encoding="utf-8"?>
<sst xmlns="http://schemas.openxmlformats.org/spreadsheetml/2006/main" count="38" uniqueCount="38">
  <si>
    <t>FSKAX</t>
  </si>
  <si>
    <t>VXUS</t>
  </si>
  <si>
    <t>IUSB</t>
  </si>
  <si>
    <t>BNDX</t>
  </si>
  <si>
    <t>Total</t>
  </si>
  <si>
    <r>
      <t xml:space="preserve">FSKAX </t>
    </r>
    <r>
      <rPr>
        <sz val="11"/>
        <color theme="1" tint="0.34998626667073579"/>
        <rFont val="Calibri (Body)"/>
      </rPr>
      <t>(59.5%)</t>
    </r>
  </si>
  <si>
    <r>
      <t>VXUS</t>
    </r>
    <r>
      <rPr>
        <sz val="11"/>
        <color theme="1" tint="0.34998626667073579"/>
        <rFont val="Calibri (Body)"/>
      </rPr>
      <t xml:space="preserve"> (25.5%)</t>
    </r>
  </si>
  <si>
    <r>
      <t>IUSB</t>
    </r>
    <r>
      <rPr>
        <sz val="11"/>
        <color theme="1" tint="0.34998626667073579"/>
        <rFont val="Calibri (Body)"/>
      </rPr>
      <t xml:space="preserve"> (12.25%)</t>
    </r>
  </si>
  <si>
    <r>
      <t>BNDX</t>
    </r>
    <r>
      <rPr>
        <sz val="11"/>
        <color theme="1" tint="0.34998626667073579"/>
        <rFont val="Calibri (Body)"/>
      </rPr>
      <t xml:space="preserve"> (2.75%)</t>
    </r>
  </si>
  <si>
    <t>Age appropriate SSR% to use or test*</t>
  </si>
  <si>
    <t xml:space="preserve"> </t>
  </si>
  <si>
    <t>You can see the complete historical record of my SSA calculations in blog post for most recent first week of December.</t>
  </si>
  <si>
    <t>Year-end date for 12-month returns</t>
  </si>
  <si>
    <t>Displayed in constant dollars – constant spending power – unless otherwise noted.</t>
  </si>
  <si>
    <t>Invest Portfolio before withdrawal</t>
  </si>
  <si>
    <t>I now get using the Social Security Life Expectancy calculator.</t>
  </si>
  <si>
    <r>
      <t xml:space="preserve">                                 See Chapter 11, </t>
    </r>
    <r>
      <rPr>
        <i/>
        <sz val="11"/>
        <color theme="1" tint="0.34998626667073579"/>
        <rFont val="Calibri (Body)"/>
      </rPr>
      <t>NEC</t>
    </r>
    <r>
      <rPr>
        <sz val="11"/>
        <color theme="1" tint="0.34998626667073579"/>
        <rFont val="Calibri"/>
        <family val="2"/>
        <scheme val="minor"/>
      </rPr>
      <t xml:space="preserve"> for my choice of weights and mix.</t>
    </r>
  </si>
  <si>
    <t>Initial SSA; SSA calculated</t>
  </si>
  <si>
    <t>Memo: SSA in current-year dollars</t>
  </si>
  <si>
    <r>
      <t xml:space="preserve">* See Appendix D, </t>
    </r>
    <r>
      <rPr>
        <i/>
        <sz val="11"/>
        <color theme="1" tint="0.34998626667073579"/>
        <rFont val="Calibri"/>
        <family val="2"/>
        <scheme val="minor"/>
      </rPr>
      <t>NEC</t>
    </r>
    <r>
      <rPr>
        <sz val="11"/>
        <color theme="1" tint="0.34998626667073579"/>
        <rFont val="Calibri"/>
        <family val="2"/>
        <scheme val="minor"/>
      </rPr>
      <t>. I use Patti's Life Expectancy for years that</t>
    </r>
  </si>
  <si>
    <t>See here.</t>
  </si>
  <si>
    <r>
      <t>Your Multiplier</t>
    </r>
    <r>
      <rPr>
        <sz val="12"/>
        <color theme="1"/>
        <rFont val="Calibri"/>
        <family val="2"/>
        <scheme val="minor"/>
      </rPr>
      <t xml:space="preserve"> </t>
    </r>
    <r>
      <rPr>
        <sz val="12"/>
        <color theme="1" tint="0.499984740745262"/>
        <rFont val="Calibri (Body)"/>
      </rPr>
      <t>(I use .8 in this example)</t>
    </r>
  </si>
  <si>
    <t>Spending year</t>
  </si>
  <si>
    <t xml:space="preserve">                      Weighted Real Return for my weights/mix</t>
  </si>
  <si>
    <t>Data Entry for calculation of real portfolio return</t>
  </si>
  <si>
    <r>
      <t>Current year, pre-tax SSA for upcoming year</t>
    </r>
    <r>
      <rPr>
        <sz val="12"/>
        <color theme="1" tint="0.34998626667073579"/>
        <rFont val="Calibri"/>
        <family val="2"/>
        <scheme val="minor"/>
      </rPr>
      <t xml:space="preserve"> </t>
    </r>
    <r>
      <rPr>
        <sz val="12"/>
        <color theme="1" tint="0.34998626667073579"/>
        <rFont val="Calibri (Body)"/>
      </rPr>
      <t>rounded to nearest $100</t>
    </r>
  </si>
  <si>
    <t>we all earned back more than we withdrew in December 2019 because of very good 12-month returns Dec 1, 2019 - Nov 30, 2020.</t>
  </si>
  <si>
    <t>Use your Multiplier (Chapters 1 and 7) to get your total, pre-tax Safe Spending Amount (SSA) to withdraw for the upcoming year.</t>
  </si>
  <si>
    <t>The assumption is that you spend or gift ALL your SSA in the year, and no more. You don't throw any unused SSA  "back in to the pot" at the end of the year.</t>
  </si>
  <si>
    <t>New Start for 2021</t>
  </si>
  <si>
    <t>New Start for 2022?</t>
  </si>
  <si>
    <t>Invest Portfolio after withdrawal</t>
  </si>
  <si>
    <t xml:space="preserve">                                           Inflation in Year</t>
  </si>
  <si>
    <t xml:space="preserve">                                          Nominal Returns in Year</t>
  </si>
  <si>
    <t xml:space="preserve">December 1, 2020 is a new start, in essence, for all retirees who use their portfolio return for 12-months ending November 30 as the basis for their upcoming SSA: </t>
  </si>
  <si>
    <t>See blog</t>
  </si>
  <si>
    <r>
      <t xml:space="preserve">This table assumes  $1 M starting Investment Portfolio (Total net of Reserve; See Chapter 1, </t>
    </r>
    <r>
      <rPr>
        <i/>
        <sz val="11"/>
        <color theme="1" tint="0.34998626667073579"/>
        <rFont val="Calibri"/>
        <family val="2"/>
        <scheme val="minor"/>
      </rPr>
      <t>Nest Egg Care</t>
    </r>
    <r>
      <rPr>
        <sz val="11"/>
        <color theme="1" tint="0.34998626667073579"/>
        <rFont val="Calibri"/>
        <family val="2"/>
        <scheme val="minor"/>
      </rPr>
      <t>). That assumption helps me to follow what's really happening.</t>
    </r>
  </si>
  <si>
    <r>
      <t xml:space="preserve">Calculation in December 2021: does your annual Safe Spending Amount (SSA) increase for 2022? </t>
    </r>
    <r>
      <rPr>
        <sz val="14"/>
        <color theme="1"/>
        <rFont val="Calibri"/>
        <family val="2"/>
        <scheme val="minor"/>
      </rPr>
      <t>This sheet a</t>
    </r>
    <r>
      <rPr>
        <sz val="12"/>
        <color theme="1"/>
        <rFont val="Calibri (Body)"/>
      </rPr>
      <t>ssumes your 12-month return date is November 30 each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</si>
</sst>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_);_(* \(#,##0\);_(* &quot;-&quot;??_);_(@_)"/>
    <numFmt numFmtId="166" formatCode="0.0%"/>
  </numFmts>
  <fonts count="21" x14ac:knownFonts="1">
    <font>
      <sz val="12"/>
      <color theme="1"/>
      <name val="Calibri"/>
      <family val="2"/>
      <scheme val="minor"/>
    </font>
    <font>
      <sz val="12"/>
      <color theme="1"/>
      <name val="Calibri"/>
      <family val="2"/>
      <scheme val="minor"/>
    </font>
    <font>
      <b/>
      <sz val="12"/>
      <color theme="1"/>
      <name val="Calibri"/>
      <family val="2"/>
      <scheme val="minor"/>
    </font>
    <font>
      <sz val="11"/>
      <color theme="1" tint="0.34998626667073579"/>
      <name val="Calibri"/>
      <family val="2"/>
      <scheme val="minor"/>
    </font>
    <font>
      <sz val="12"/>
      <color theme="1" tint="0.34998626667073579"/>
      <name val="Calibri"/>
      <family val="2"/>
      <scheme val="minor"/>
    </font>
    <font>
      <b/>
      <sz val="14"/>
      <color theme="1"/>
      <name val="Calibri"/>
      <family val="2"/>
      <scheme val="minor"/>
    </font>
    <font>
      <sz val="11"/>
      <color theme="1" tint="0.34998626667073579"/>
      <name val="Calibri (Body)"/>
    </font>
    <font>
      <sz val="11"/>
      <color theme="1"/>
      <name val="Calibri"/>
      <family val="2"/>
      <scheme val="minor"/>
    </font>
    <font>
      <i/>
      <sz val="11"/>
      <color theme="1" tint="0.34998626667073579"/>
      <name val="Calibri (Body)"/>
    </font>
    <font>
      <sz val="12"/>
      <color rgb="FFEDEFEC"/>
      <name val="Calibri"/>
      <family val="2"/>
      <scheme val="minor"/>
    </font>
    <font>
      <i/>
      <sz val="11"/>
      <color theme="1" tint="0.34998626667073579"/>
      <name val="Calibri"/>
      <family val="2"/>
      <scheme val="minor"/>
    </font>
    <font>
      <sz val="13"/>
      <color theme="1"/>
      <name val="Calibri"/>
      <family val="2"/>
      <scheme val="minor"/>
    </font>
    <font>
      <u/>
      <sz val="12"/>
      <color theme="10"/>
      <name val="Calibri"/>
      <family val="2"/>
      <scheme val="minor"/>
    </font>
    <font>
      <sz val="14"/>
      <color theme="1" tint="0.34998626667073579"/>
      <name val="Calibri"/>
      <family val="2"/>
      <scheme val="minor"/>
    </font>
    <font>
      <sz val="14"/>
      <color theme="1"/>
      <name val="Calibri"/>
      <family val="2"/>
      <scheme val="minor"/>
    </font>
    <font>
      <sz val="14"/>
      <color rgb="FFC00000"/>
      <name val="Calibri"/>
      <family val="2"/>
      <scheme val="minor"/>
    </font>
    <font>
      <sz val="13"/>
      <color theme="1" tint="0.34998626667073579"/>
      <name val="Calibri"/>
      <family val="2"/>
      <scheme val="minor"/>
    </font>
    <font>
      <u/>
      <sz val="11"/>
      <color theme="10"/>
      <name val="Calibri"/>
      <family val="2"/>
      <scheme val="minor"/>
    </font>
    <font>
      <sz val="12"/>
      <color theme="1" tint="0.499984740745262"/>
      <name val="Calibri (Body)"/>
    </font>
    <font>
      <sz val="12"/>
      <color theme="1" tint="0.34998626667073579"/>
      <name val="Calibri (Body)"/>
    </font>
    <font>
      <sz val="12"/>
      <color theme="1"/>
      <name val="Calibri (Body)"/>
    </font>
  </fonts>
  <fills count="6">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s>
  <borders count="12">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47">
    <xf numFmtId="0" fontId="0" fillId="0" borderId="0" xfId="0"/>
    <xf numFmtId="164" fontId="3" fillId="0" borderId="0" xfId="2" applyNumberFormat="1" applyFont="1"/>
    <xf numFmtId="0" fontId="5" fillId="0" borderId="0" xfId="0" applyFont="1"/>
    <xf numFmtId="0" fontId="3" fillId="0" borderId="0" xfId="0" applyFont="1"/>
    <xf numFmtId="0" fontId="7" fillId="0" borderId="0" xfId="0" applyFont="1"/>
    <xf numFmtId="0" fontId="0" fillId="0" borderId="0" xfId="0" applyAlignment="1">
      <alignment horizontal="right"/>
    </xf>
    <xf numFmtId="0" fontId="9" fillId="0" borderId="0" xfId="0" applyFont="1"/>
    <xf numFmtId="0" fontId="0" fillId="4" borderId="0" xfId="0" applyFill="1"/>
    <xf numFmtId="0" fontId="0" fillId="0" borderId="0" xfId="0" applyBorder="1"/>
    <xf numFmtId="14" fontId="0" fillId="0" borderId="0" xfId="0" applyNumberFormat="1" applyBorder="1"/>
    <xf numFmtId="165" fontId="0" fillId="0" borderId="0" xfId="1" applyNumberFormat="1" applyFont="1" applyBorder="1"/>
    <xf numFmtId="0" fontId="4" fillId="0" borderId="0" xfId="0" applyFont="1" applyBorder="1"/>
    <xf numFmtId="165" fontId="4" fillId="0" borderId="0" xfId="1" applyNumberFormat="1" applyFont="1" applyBorder="1"/>
    <xf numFmtId="0" fontId="2" fillId="0" borderId="0" xfId="0" applyFont="1" applyBorder="1"/>
    <xf numFmtId="0" fontId="0" fillId="0" borderId="0" xfId="0" applyFill="1"/>
    <xf numFmtId="10" fontId="0" fillId="0" borderId="0" xfId="0" applyNumberFormat="1" applyFill="1"/>
    <xf numFmtId="10" fontId="0" fillId="0" borderId="2" xfId="0" applyNumberFormat="1" applyFill="1" applyBorder="1"/>
    <xf numFmtId="0" fontId="11" fillId="0" borderId="0" xfId="0" applyFont="1"/>
    <xf numFmtId="164" fontId="17" fillId="0" borderId="0" xfId="3" applyNumberFormat="1" applyFont="1"/>
    <xf numFmtId="0" fontId="14" fillId="0" borderId="6" xfId="0" applyFont="1" applyBorder="1"/>
    <xf numFmtId="0" fontId="13" fillId="0" borderId="0" xfId="1" applyNumberFormat="1" applyFont="1" applyBorder="1" applyAlignment="1">
      <alignment horizontal="center"/>
    </xf>
    <xf numFmtId="165" fontId="14" fillId="0" borderId="0" xfId="1" applyNumberFormat="1" applyFont="1" applyBorder="1" applyAlignment="1"/>
    <xf numFmtId="10" fontId="15" fillId="0" borderId="0" xfId="0" applyNumberFormat="1" applyFont="1" applyBorder="1"/>
    <xf numFmtId="165" fontId="14" fillId="0" borderId="0" xfId="1" applyNumberFormat="1" applyFont="1" applyBorder="1"/>
    <xf numFmtId="165" fontId="16" fillId="0" borderId="0" xfId="1" applyNumberFormat="1" applyFont="1" applyBorder="1"/>
    <xf numFmtId="43" fontId="15" fillId="0" borderId="0" xfId="1" applyNumberFormat="1" applyFont="1" applyFill="1" applyBorder="1"/>
    <xf numFmtId="0" fontId="0" fillId="4" borderId="5" xfId="0" applyFill="1" applyBorder="1"/>
    <xf numFmtId="0" fontId="0" fillId="0" borderId="7" xfId="0" applyBorder="1"/>
    <xf numFmtId="164" fontId="13" fillId="0" borderId="0" xfId="2" applyNumberFormat="1" applyFont="1" applyBorder="1" applyAlignment="1">
      <alignment wrapText="1"/>
    </xf>
    <xf numFmtId="0" fontId="14" fillId="0" borderId="0" xfId="0" applyFont="1" applyBorder="1"/>
    <xf numFmtId="14" fontId="14" fillId="0" borderId="0" xfId="0" applyNumberFormat="1" applyFont="1" applyBorder="1" applyAlignment="1">
      <alignment horizontal="center"/>
    </xf>
    <xf numFmtId="0" fontId="13" fillId="0" borderId="0" xfId="0" applyFont="1" applyBorder="1"/>
    <xf numFmtId="165" fontId="14" fillId="2" borderId="0" xfId="1" applyNumberFormat="1" applyFont="1" applyFill="1" applyBorder="1"/>
    <xf numFmtId="0" fontId="16" fillId="0" borderId="0" xfId="0" applyFont="1" applyBorder="1"/>
    <xf numFmtId="43" fontId="14" fillId="0" borderId="0" xfId="1" applyNumberFormat="1" applyFont="1" applyBorder="1"/>
    <xf numFmtId="0" fontId="14" fillId="5" borderId="0" xfId="0" applyFont="1" applyFill="1" applyBorder="1" applyAlignment="1">
      <alignment wrapText="1"/>
    </xf>
    <xf numFmtId="165" fontId="14" fillId="5" borderId="0" xfId="1" applyNumberFormat="1" applyFont="1" applyFill="1" applyBorder="1" applyAlignment="1">
      <alignment horizontal="center" vertical="center"/>
    </xf>
    <xf numFmtId="0" fontId="14" fillId="0" borderId="1" xfId="0" applyFont="1" applyBorder="1" applyAlignment="1">
      <alignment horizontal="center" wrapText="1"/>
    </xf>
    <xf numFmtId="0" fontId="14" fillId="4" borderId="3" xfId="0" applyFont="1" applyFill="1" applyBorder="1"/>
    <xf numFmtId="0" fontId="14" fillId="4" borderId="4" xfId="0" applyFont="1" applyFill="1" applyBorder="1"/>
    <xf numFmtId="0" fontId="14" fillId="0" borderId="8" xfId="0" applyFont="1" applyBorder="1"/>
    <xf numFmtId="0" fontId="14" fillId="0" borderId="9" xfId="0" applyFont="1" applyBorder="1"/>
    <xf numFmtId="14" fontId="3" fillId="0" borderId="0" xfId="0" applyNumberFormat="1" applyFont="1" applyAlignment="1">
      <alignment horizontal="center" wrapText="1"/>
    </xf>
    <xf numFmtId="14" fontId="3" fillId="0" borderId="0" xfId="0" applyNumberFormat="1" applyFont="1" applyAlignment="1">
      <alignment vertical="top"/>
    </xf>
    <xf numFmtId="10" fontId="14" fillId="3" borderId="10" xfId="0" applyNumberFormat="1" applyFont="1" applyFill="1" applyBorder="1"/>
    <xf numFmtId="166" fontId="14" fillId="3" borderId="11" xfId="2" applyNumberFormat="1" applyFont="1" applyFill="1" applyBorder="1"/>
    <xf numFmtId="10" fontId="14" fillId="3" borderId="11" xfId="0" applyNumberFormat="1" applyFont="1" applyFill="1" applyBorder="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FFA5"/>
      <color rgb="FFE7EFE3"/>
      <color rgb="FFDDEFD4"/>
      <color rgb="FFEDE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393700</xdr:colOff>
      <xdr:row>9</xdr:row>
      <xdr:rowOff>101600</xdr:rowOff>
    </xdr:from>
    <xdr:to>
      <xdr:col>13</xdr:col>
      <xdr:colOff>584200</xdr:colOff>
      <xdr:row>26</xdr:row>
      <xdr:rowOff>63500</xdr:rowOff>
    </xdr:to>
    <xdr:sp macro="" textlink="">
      <xdr:nvSpPr>
        <xdr:cNvPr id="2" name="TextBox 1">
          <a:extLst>
            <a:ext uri="{FF2B5EF4-FFF2-40B4-BE49-F238E27FC236}">
              <a16:creationId xmlns:a16="http://schemas.microsoft.com/office/drawing/2014/main" id="{86091A05-CC39-394D-8898-BA4B67B4C3DF}"/>
            </a:ext>
          </a:extLst>
        </xdr:cNvPr>
        <xdr:cNvSpPr txBox="1"/>
      </xdr:nvSpPr>
      <xdr:spPr>
        <a:xfrm>
          <a:off x="7835900" y="2108200"/>
          <a:ext cx="5143500" cy="4127500"/>
        </a:xfrm>
        <a:prstGeom prst="rect">
          <a:avLst/>
        </a:prstGeom>
        <a:solidFill>
          <a:srgbClr val="E7EFE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The</a:t>
          </a:r>
          <a:r>
            <a:rPr lang="en-US" sz="1200" baseline="0"/>
            <a:t> basic logic for the recalculation of your Safe Spending Amount (SSA). </a:t>
          </a:r>
        </a:p>
        <a:p>
          <a:pPr algn="ctr"/>
          <a:r>
            <a:rPr lang="en-US" sz="1100" baseline="0"/>
            <a:t>See Chapter 9, </a:t>
          </a:r>
          <a:r>
            <a:rPr lang="en-US" sz="1100" i="1" baseline="0"/>
            <a:t>Nest Egg Care </a:t>
          </a:r>
          <a:r>
            <a:rPr lang="en-US" sz="1100" baseline="0"/>
            <a:t>for more detail.</a:t>
          </a:r>
        </a:p>
        <a:p>
          <a:endParaRPr lang="en-US" sz="1100" baseline="0"/>
        </a:p>
        <a:p>
          <a:r>
            <a:rPr lang="en-US" sz="1100" baseline="0"/>
            <a:t>1) You </a:t>
          </a:r>
          <a:r>
            <a:rPr lang="en-US" sz="1100" u="sng" baseline="0"/>
            <a:t>always</a:t>
          </a:r>
          <a:r>
            <a:rPr lang="en-US" sz="1100" baseline="0"/>
            <a:t> calculate to a greater real SSA (increase in spending power) when you earn back more in the year in real spending power than you withdrew last year (or over several years). You have More-Than-Enough to support your current spending rate.</a:t>
          </a:r>
        </a:p>
        <a:p>
          <a:endParaRPr lang="en-US" sz="600" baseline="0"/>
        </a:p>
        <a:p>
          <a:r>
            <a:rPr lang="en-US" sz="1100" baseline="0"/>
            <a:t>2) You are aided in your calculation because the Safe Spending Rate (SSR%) that you use for the calculation tends to increase each year. That's because you are older: your life expectancy declines, and your plan logically should be based on fewer years of ZERO CHANCE of depleting your portfolio. (Your SSR% does not increase every year because of rounding: your life expectancy doesn't decline by one full year for each year that your live.)</a:t>
          </a:r>
        </a:p>
        <a:p>
          <a:endParaRPr lang="en-US" sz="600" baseline="0"/>
        </a:p>
        <a:p>
          <a:r>
            <a:rPr lang="en-US" sz="1100" baseline="0"/>
            <a:t>In the upcoming year that I display for Patti and me, we do not need to earn back all that we withdrew in December 2020 for spending in 2021 because our SSR% increases next year. We withdrew 4.85% this year. Our SSR% increases by about 4% (.20% increase/4.85%). We have to earn back less than 4.85% next year – about 1% real return will do it.</a:t>
          </a:r>
        </a:p>
        <a:p>
          <a:endParaRPr lang="en-US" sz="600" baseline="0"/>
        </a:p>
        <a:p>
          <a:r>
            <a:rPr lang="en-US" sz="1100" baseline="0"/>
            <a:t>(Our SSR% will increase again the following year. Again, we will not have to earn back all that we withdraw to calculate to a greater, real SSA.)</a:t>
          </a:r>
        </a:p>
        <a:p>
          <a:endParaRPr lang="en-US" sz="1100" baseline="0"/>
        </a:p>
      </xdr:txBody>
    </xdr:sp>
    <xdr:clientData/>
  </xdr:twoCellAnchor>
  <xdr:twoCellAnchor>
    <xdr:from>
      <xdr:col>4</xdr:col>
      <xdr:colOff>203200</xdr:colOff>
      <xdr:row>34</xdr:row>
      <xdr:rowOff>76200</xdr:rowOff>
    </xdr:from>
    <xdr:to>
      <xdr:col>7</xdr:col>
      <xdr:colOff>38100</xdr:colOff>
      <xdr:row>38</xdr:row>
      <xdr:rowOff>190500</xdr:rowOff>
    </xdr:to>
    <xdr:sp macro="" textlink="">
      <xdr:nvSpPr>
        <xdr:cNvPr id="3" name="TextBox 2">
          <a:extLst>
            <a:ext uri="{FF2B5EF4-FFF2-40B4-BE49-F238E27FC236}">
              <a16:creationId xmlns:a16="http://schemas.microsoft.com/office/drawing/2014/main" id="{1C8E6441-76DD-5A40-BFD8-BBA543B8B88F}"/>
            </a:ext>
          </a:extLst>
        </xdr:cNvPr>
        <xdr:cNvSpPr txBox="1"/>
      </xdr:nvSpPr>
      <xdr:spPr>
        <a:xfrm>
          <a:off x="5168900" y="8267700"/>
          <a:ext cx="2311400" cy="927100"/>
        </a:xfrm>
        <a:prstGeom prst="rect">
          <a:avLst/>
        </a:prstGeom>
        <a:solidFill>
          <a:srgbClr val="FFFFA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can change the  math (e.g,</a:t>
          </a:r>
          <a:r>
            <a:rPr lang="en-US" sz="1100" baseline="0"/>
            <a:t> 59.5%)</a:t>
          </a:r>
          <a:r>
            <a:rPr lang="en-US" sz="1100"/>
            <a:t> in these cells</a:t>
          </a:r>
          <a:r>
            <a:rPr lang="en-US" sz="1100" baseline="0"/>
            <a:t> for your weights/mix. You may own different securities than we do.</a:t>
          </a:r>
          <a:endParaRPr lang="en-US" sz="1100"/>
        </a:p>
      </xdr:txBody>
    </xdr:sp>
    <xdr:clientData/>
  </xdr:twoCellAnchor>
  <xdr:twoCellAnchor>
    <xdr:from>
      <xdr:col>4</xdr:col>
      <xdr:colOff>228600</xdr:colOff>
      <xdr:row>27</xdr:row>
      <xdr:rowOff>76200</xdr:rowOff>
    </xdr:from>
    <xdr:to>
      <xdr:col>7</xdr:col>
      <xdr:colOff>25400</xdr:colOff>
      <xdr:row>32</xdr:row>
      <xdr:rowOff>139700</xdr:rowOff>
    </xdr:to>
    <xdr:sp macro="" textlink="">
      <xdr:nvSpPr>
        <xdr:cNvPr id="4" name="TextBox 3">
          <a:extLst>
            <a:ext uri="{FF2B5EF4-FFF2-40B4-BE49-F238E27FC236}">
              <a16:creationId xmlns:a16="http://schemas.microsoft.com/office/drawing/2014/main" id="{6F186409-35DA-4443-84DA-3A980FE3E61A}"/>
            </a:ext>
          </a:extLst>
        </xdr:cNvPr>
        <xdr:cNvSpPr txBox="1"/>
      </xdr:nvSpPr>
      <xdr:spPr>
        <a:xfrm>
          <a:off x="5194300" y="6489700"/>
          <a:ext cx="2273300" cy="1257300"/>
        </a:xfrm>
        <a:prstGeom prst="rect">
          <a:avLst/>
        </a:prstGeom>
        <a:solidFill>
          <a:srgbClr val="FFFFA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 enter</a:t>
          </a:r>
          <a:r>
            <a:rPr lang="en-US" sz="1100" baseline="0"/>
            <a:t> inflation (Social Security COLA). Issued early October. </a:t>
          </a:r>
        </a:p>
        <a:p>
          <a:endParaRPr lang="en-US" sz="800" baseline="0"/>
        </a:p>
        <a:p>
          <a:r>
            <a:rPr lang="en-US" sz="1100" baseline="0"/>
            <a:t>I get the  12-month returns from Morningstar.com on Dec 1 for the four securities we own.</a:t>
          </a:r>
          <a:endParaRPr lang="en-US" sz="1100"/>
        </a:p>
      </xdr:txBody>
    </xdr:sp>
    <xdr:clientData/>
  </xdr:twoCellAnchor>
  <xdr:twoCellAnchor>
    <xdr:from>
      <xdr:col>4</xdr:col>
      <xdr:colOff>228600</xdr:colOff>
      <xdr:row>14</xdr:row>
      <xdr:rowOff>139700</xdr:rowOff>
    </xdr:from>
    <xdr:to>
      <xdr:col>7</xdr:col>
      <xdr:colOff>165100</xdr:colOff>
      <xdr:row>21</xdr:row>
      <xdr:rowOff>406400</xdr:rowOff>
    </xdr:to>
    <xdr:sp macro="" textlink="">
      <xdr:nvSpPr>
        <xdr:cNvPr id="5" name="TextBox 4">
          <a:extLst>
            <a:ext uri="{FF2B5EF4-FFF2-40B4-BE49-F238E27FC236}">
              <a16:creationId xmlns:a16="http://schemas.microsoft.com/office/drawing/2014/main" id="{E8260433-1AE0-114B-A66B-875388363C5A}"/>
            </a:ext>
          </a:extLst>
        </xdr:cNvPr>
        <xdr:cNvSpPr txBox="1"/>
      </xdr:nvSpPr>
      <xdr:spPr>
        <a:xfrm>
          <a:off x="5194300" y="3492500"/>
          <a:ext cx="2413000" cy="1930400"/>
        </a:xfrm>
        <a:prstGeom prst="rect">
          <a:avLst/>
        </a:prstGeom>
        <a:solidFill>
          <a:srgbClr val="FFFFA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a:t>
          </a:r>
          <a:r>
            <a:rPr lang="en-US" sz="1100" baseline="0"/>
            <a:t> the amount in this cell is more than the prior, that is your new SSA in real spending power. You can start a new spreadsheet with your revised Multiplier.</a:t>
          </a:r>
        </a:p>
        <a:p>
          <a:endParaRPr lang="en-US" sz="600" baseline="0"/>
        </a:p>
        <a:p>
          <a:r>
            <a:rPr lang="en-US" sz="1100" baseline="0"/>
            <a:t>If the amount  is the same, you have to extend the table another year or years until you (ideally) calculate to a new, greater SSA in real spending power.</a:t>
          </a:r>
        </a:p>
      </xdr:txBody>
    </xdr:sp>
    <xdr:clientData/>
  </xdr:twoCellAnchor>
  <xdr:twoCellAnchor>
    <xdr:from>
      <xdr:col>3</xdr:col>
      <xdr:colOff>939098</xdr:colOff>
      <xdr:row>16</xdr:row>
      <xdr:rowOff>75518</xdr:rowOff>
    </xdr:from>
    <xdr:to>
      <xdr:col>4</xdr:col>
      <xdr:colOff>266700</xdr:colOff>
      <xdr:row>16</xdr:row>
      <xdr:rowOff>88900</xdr:rowOff>
    </xdr:to>
    <xdr:cxnSp macro="">
      <xdr:nvCxnSpPr>
        <xdr:cNvPr id="7" name="Straight Arrow Connector 6">
          <a:extLst>
            <a:ext uri="{FF2B5EF4-FFF2-40B4-BE49-F238E27FC236}">
              <a16:creationId xmlns:a16="http://schemas.microsoft.com/office/drawing/2014/main" id="{28549B43-8AED-644C-814D-7F25F15FFB1C}"/>
            </a:ext>
          </a:extLst>
        </xdr:cNvPr>
        <xdr:cNvCxnSpPr/>
      </xdr:nvCxnSpPr>
      <xdr:spPr>
        <a:xfrm rot="-180000" flipH="1" flipV="1">
          <a:off x="4926898" y="3910918"/>
          <a:ext cx="305502" cy="13382"/>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241300</xdr:colOff>
      <xdr:row>11</xdr:row>
      <xdr:rowOff>76200</xdr:rowOff>
    </xdr:from>
    <xdr:to>
      <xdr:col>7</xdr:col>
      <xdr:colOff>215900</xdr:colOff>
      <xdr:row>14</xdr:row>
      <xdr:rowOff>101600</xdr:rowOff>
    </xdr:to>
    <xdr:sp macro="" textlink="">
      <xdr:nvSpPr>
        <xdr:cNvPr id="12" name="TextBox 11">
          <a:extLst>
            <a:ext uri="{FF2B5EF4-FFF2-40B4-BE49-F238E27FC236}">
              <a16:creationId xmlns:a16="http://schemas.microsoft.com/office/drawing/2014/main" id="{D24F4019-BEDF-A34D-B196-4D54DED499F6}"/>
            </a:ext>
          </a:extLst>
        </xdr:cNvPr>
        <xdr:cNvSpPr txBox="1"/>
      </xdr:nvSpPr>
      <xdr:spPr>
        <a:xfrm>
          <a:off x="5207000" y="2489200"/>
          <a:ext cx="2451100" cy="96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C00000"/>
              </a:solidFill>
            </a:rPr>
            <a:t>You</a:t>
          </a:r>
          <a:r>
            <a:rPr lang="en-US" sz="1100" baseline="0">
              <a:solidFill>
                <a:srgbClr val="C00000"/>
              </a:solidFill>
            </a:rPr>
            <a:t> enter the SSR% appropriate for you. These are mine. See Chapter 2 </a:t>
          </a:r>
          <a:r>
            <a:rPr lang="en-US" sz="1100" i="1" baseline="0">
              <a:solidFill>
                <a:srgbClr val="C00000"/>
              </a:solidFill>
            </a:rPr>
            <a:t>NEC</a:t>
          </a:r>
          <a:r>
            <a:rPr lang="en-US" sz="1100" baseline="0">
              <a:solidFill>
                <a:srgbClr val="C00000"/>
              </a:solidFill>
            </a:rPr>
            <a:t> and Appendix D and blog post of December 4, 2020.</a:t>
          </a:r>
          <a:endParaRPr lang="en-US" sz="1100">
            <a:solidFill>
              <a:srgbClr val="C00000"/>
            </a:solidFill>
          </a:endParaRPr>
        </a:p>
      </xdr:txBody>
    </xdr:sp>
    <xdr:clientData/>
  </xdr:twoCellAnchor>
  <xdr:twoCellAnchor>
    <xdr:from>
      <xdr:col>7</xdr:col>
      <xdr:colOff>393700</xdr:colOff>
      <xdr:row>26</xdr:row>
      <xdr:rowOff>203200</xdr:rowOff>
    </xdr:from>
    <xdr:to>
      <xdr:col>13</xdr:col>
      <xdr:colOff>596900</xdr:colOff>
      <xdr:row>32</xdr:row>
      <xdr:rowOff>25400</xdr:rowOff>
    </xdr:to>
    <xdr:sp macro="" textlink="">
      <xdr:nvSpPr>
        <xdr:cNvPr id="6" name="TextBox 5">
          <a:extLst>
            <a:ext uri="{FF2B5EF4-FFF2-40B4-BE49-F238E27FC236}">
              <a16:creationId xmlns:a16="http://schemas.microsoft.com/office/drawing/2014/main" id="{DD99B6F5-FBC8-B84B-82BD-D43B1D51F5E0}"/>
            </a:ext>
          </a:extLst>
        </xdr:cNvPr>
        <xdr:cNvSpPr txBox="1"/>
      </xdr:nvSpPr>
      <xdr:spPr>
        <a:xfrm>
          <a:off x="7835900" y="6375400"/>
          <a:ext cx="5156200" cy="1257300"/>
        </a:xfrm>
        <a:prstGeom prst="rect">
          <a:avLst/>
        </a:prstGeom>
        <a:solidFill>
          <a:srgbClr val="E7EFE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I</a:t>
          </a:r>
          <a:r>
            <a:rPr lang="en-US" sz="1100" baseline="0"/>
            <a:t> find it clearer and more accurate to track the total change in our Investment Portfolio by using the return rates for our four securities. I prefer this method rather than tracking total dollar change in our accounts from November 30 statements. </a:t>
          </a:r>
        </a:p>
        <a:p>
          <a:endParaRPr lang="en-US" sz="600" baseline="0"/>
        </a:p>
        <a:p>
          <a:r>
            <a:rPr lang="en-US" sz="1100" baseline="0"/>
            <a:t>I have our four securities in the proper percentages immediately after November 30. My method means I'm using time-weighted returns for our portfolio.</a:t>
          </a:r>
        </a:p>
        <a:p>
          <a:r>
            <a:rPr lang="en-US" sz="600" baseline="0"/>
            <a:t> </a:t>
          </a:r>
        </a:p>
      </xdr:txBody>
    </xdr:sp>
    <xdr:clientData/>
  </xdr:twoCellAnchor>
  <xdr:twoCellAnchor editAs="oneCell">
    <xdr:from>
      <xdr:col>7</xdr:col>
      <xdr:colOff>355601</xdr:colOff>
      <xdr:row>34</xdr:row>
      <xdr:rowOff>38100</xdr:rowOff>
    </xdr:from>
    <xdr:to>
      <xdr:col>11</xdr:col>
      <xdr:colOff>25811</xdr:colOff>
      <xdr:row>39</xdr:row>
      <xdr:rowOff>152400</xdr:rowOff>
    </xdr:to>
    <xdr:pic>
      <xdr:nvPicPr>
        <xdr:cNvPr id="9" name="Picture 8">
          <a:extLst>
            <a:ext uri="{FF2B5EF4-FFF2-40B4-BE49-F238E27FC236}">
              <a16:creationId xmlns:a16="http://schemas.microsoft.com/office/drawing/2014/main" id="{B764FC9E-AF97-0A41-AB9A-B1174678B2B7}"/>
            </a:ext>
          </a:extLst>
        </xdr:cNvPr>
        <xdr:cNvPicPr>
          <a:picLocks noChangeAspect="1"/>
        </xdr:cNvPicPr>
      </xdr:nvPicPr>
      <xdr:blipFill>
        <a:blip xmlns:r="http://schemas.openxmlformats.org/officeDocument/2006/relationships" r:embed="rId1"/>
        <a:stretch>
          <a:fillRect/>
        </a:stretch>
      </xdr:blipFill>
      <xdr:spPr>
        <a:xfrm>
          <a:off x="8013701" y="8229600"/>
          <a:ext cx="2972210" cy="1130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nesteggcare.com/how-big-is-your-retirement-pay-increase-for-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CFE72-84C8-474F-95BF-E915CB348BFF}">
  <sheetPr>
    <pageSetUpPr fitToPage="1"/>
  </sheetPr>
  <dimension ref="A4:N51"/>
  <sheetViews>
    <sheetView tabSelected="1" topLeftCell="A4" workbookViewId="0">
      <selection activeCell="D28" sqref="D28"/>
    </sheetView>
  </sheetViews>
  <sheetFormatPr baseColWidth="10" defaultRowHeight="16" x14ac:dyDescent="0.2"/>
  <cols>
    <col min="1" max="1" width="3.33203125" customWidth="1"/>
    <col min="2" max="2" width="36.1640625" customWidth="1"/>
    <col min="3" max="4" width="12.83203125" customWidth="1"/>
    <col min="14" max="14" width="8.83203125" customWidth="1"/>
    <col min="15" max="15" width="4.6640625" customWidth="1"/>
  </cols>
  <sheetData>
    <row r="4" spans="1:14" ht="26" customHeight="1" x14ac:dyDescent="0.25">
      <c r="B4" s="2" t="s">
        <v>37</v>
      </c>
      <c r="N4" s="42" t="s">
        <v>35</v>
      </c>
    </row>
    <row r="5" spans="1:14" ht="17" x14ac:dyDescent="0.2">
      <c r="B5" s="17" t="s">
        <v>34</v>
      </c>
      <c r="N5" s="43">
        <v>44175</v>
      </c>
    </row>
    <row r="6" spans="1:14" ht="17" x14ac:dyDescent="0.2">
      <c r="B6" s="17" t="s">
        <v>26</v>
      </c>
    </row>
    <row r="7" spans="1:14" ht="18" customHeight="1" x14ac:dyDescent="0.2">
      <c r="A7" t="s">
        <v>10</v>
      </c>
      <c r="B7" s="1" t="s">
        <v>36</v>
      </c>
    </row>
    <row r="8" spans="1:14" x14ac:dyDescent="0.2">
      <c r="B8" s="1" t="s">
        <v>27</v>
      </c>
    </row>
    <row r="9" spans="1:14" x14ac:dyDescent="0.2">
      <c r="B9" s="1" t="s">
        <v>28</v>
      </c>
    </row>
    <row r="10" spans="1:14" x14ac:dyDescent="0.2">
      <c r="B10" s="1" t="s">
        <v>13</v>
      </c>
    </row>
    <row r="11" spans="1:14" x14ac:dyDescent="0.2">
      <c r="B11" s="1"/>
    </row>
    <row r="12" spans="1:14" ht="36" customHeight="1" x14ac:dyDescent="0.25">
      <c r="B12" s="28"/>
      <c r="C12" s="37" t="s">
        <v>29</v>
      </c>
      <c r="D12" s="37" t="s">
        <v>30</v>
      </c>
    </row>
    <row r="13" spans="1:14" ht="19" x14ac:dyDescent="0.25">
      <c r="B13" s="29" t="s">
        <v>12</v>
      </c>
      <c r="C13" s="30">
        <v>44165</v>
      </c>
      <c r="D13" s="30">
        <v>44530</v>
      </c>
    </row>
    <row r="14" spans="1:14" ht="19" x14ac:dyDescent="0.25">
      <c r="B14" s="31" t="s">
        <v>22</v>
      </c>
      <c r="C14" s="20">
        <v>2021</v>
      </c>
      <c r="D14" s="20">
        <v>2022</v>
      </c>
    </row>
    <row r="15" spans="1:14" ht="19" x14ac:dyDescent="0.25">
      <c r="B15" s="29" t="s">
        <v>14</v>
      </c>
      <c r="C15" s="21">
        <v>1000000</v>
      </c>
      <c r="D15" s="21">
        <f>C19*(1+D40)</f>
        <v>951500</v>
      </c>
    </row>
    <row r="16" spans="1:14" ht="19" x14ac:dyDescent="0.25">
      <c r="B16" s="29" t="s">
        <v>9</v>
      </c>
      <c r="C16" s="22">
        <v>4.8500000000000001E-2</v>
      </c>
      <c r="D16" s="22">
        <v>5.0500000000000003E-2</v>
      </c>
    </row>
    <row r="17" spans="1:7" ht="19" x14ac:dyDescent="0.25">
      <c r="B17" s="29" t="s">
        <v>17</v>
      </c>
      <c r="C17" s="23">
        <f>C15*C16</f>
        <v>48500</v>
      </c>
      <c r="D17" s="32">
        <f>ROUND(IF(D15*D16&lt;=C17,C17,D15*D16),-2)</f>
        <v>48500</v>
      </c>
    </row>
    <row r="18" spans="1:7" ht="17" x14ac:dyDescent="0.2">
      <c r="B18" s="33" t="s">
        <v>18</v>
      </c>
      <c r="C18" s="24">
        <f>C17</f>
        <v>48500</v>
      </c>
      <c r="D18" s="24">
        <f>D17*(1+D28)</f>
        <v>48500</v>
      </c>
    </row>
    <row r="19" spans="1:7" ht="19" x14ac:dyDescent="0.25">
      <c r="B19" s="29" t="s">
        <v>31</v>
      </c>
      <c r="C19" s="23">
        <f>C15-C17</f>
        <v>951500</v>
      </c>
      <c r="D19" s="23">
        <f>D15-D17</f>
        <v>903000</v>
      </c>
    </row>
    <row r="20" spans="1:7" ht="19" x14ac:dyDescent="0.25">
      <c r="B20" s="29"/>
      <c r="C20" s="23"/>
      <c r="D20" s="23"/>
    </row>
    <row r="21" spans="1:7" ht="19" x14ac:dyDescent="0.25">
      <c r="B21" s="29" t="s">
        <v>21</v>
      </c>
      <c r="C21" s="25">
        <v>0.8</v>
      </c>
      <c r="D21" s="34">
        <f>C21</f>
        <v>0.8</v>
      </c>
    </row>
    <row r="22" spans="1:7" ht="40" x14ac:dyDescent="0.25">
      <c r="B22" s="35" t="s">
        <v>25</v>
      </c>
      <c r="C22" s="36">
        <f>C21*C18</f>
        <v>38800</v>
      </c>
      <c r="D22" s="36">
        <f>ROUND(D21*D18,-2)</f>
        <v>38800</v>
      </c>
    </row>
    <row r="23" spans="1:7" ht="12" customHeight="1" x14ac:dyDescent="0.2"/>
    <row r="24" spans="1:7" x14ac:dyDescent="0.2">
      <c r="A24" s="5"/>
      <c r="B24" s="3" t="s">
        <v>19</v>
      </c>
    </row>
    <row r="25" spans="1:7" x14ac:dyDescent="0.2">
      <c r="B25" s="3" t="s">
        <v>15</v>
      </c>
    </row>
    <row r="26" spans="1:7" ht="7" customHeight="1" thickBot="1" x14ac:dyDescent="0.25">
      <c r="B26" s="4"/>
      <c r="D26" s="14"/>
    </row>
    <row r="27" spans="1:7" ht="19" x14ac:dyDescent="0.25">
      <c r="B27" s="38" t="s">
        <v>24</v>
      </c>
      <c r="C27" s="39"/>
      <c r="D27" s="26"/>
      <c r="E27" s="7"/>
      <c r="F27" s="7"/>
      <c r="G27" s="7"/>
    </row>
    <row r="28" spans="1:7" ht="19" customHeight="1" x14ac:dyDescent="0.25">
      <c r="B28" s="19" t="s">
        <v>32</v>
      </c>
      <c r="C28" s="29"/>
      <c r="D28" s="45"/>
    </row>
    <row r="29" spans="1:7" ht="18" customHeight="1" x14ac:dyDescent="0.25">
      <c r="B29" s="19" t="s">
        <v>33</v>
      </c>
      <c r="C29" s="29"/>
      <c r="D29" s="27"/>
    </row>
    <row r="30" spans="1:7" ht="19" x14ac:dyDescent="0.25">
      <c r="B30" s="19"/>
      <c r="C30" s="29" t="s">
        <v>0</v>
      </c>
      <c r="D30" s="46"/>
    </row>
    <row r="31" spans="1:7" ht="19" x14ac:dyDescent="0.25">
      <c r="B31" s="19"/>
      <c r="C31" s="29" t="s">
        <v>1</v>
      </c>
      <c r="D31" s="46"/>
    </row>
    <row r="32" spans="1:7" ht="19" x14ac:dyDescent="0.25">
      <c r="B32" s="19"/>
      <c r="C32" s="29" t="s">
        <v>2</v>
      </c>
      <c r="D32" s="46"/>
    </row>
    <row r="33" spans="2:11" ht="20" thickBot="1" x14ac:dyDescent="0.3">
      <c r="B33" s="40"/>
      <c r="C33" s="41" t="s">
        <v>3</v>
      </c>
      <c r="D33" s="44"/>
    </row>
    <row r="34" spans="2:11" ht="26" customHeight="1" x14ac:dyDescent="0.2">
      <c r="B34" t="s">
        <v>23</v>
      </c>
    </row>
    <row r="35" spans="2:11" x14ac:dyDescent="0.2">
      <c r="B35" s="3" t="s">
        <v>16</v>
      </c>
    </row>
    <row r="36" spans="2:11" x14ac:dyDescent="0.2">
      <c r="C36" t="s">
        <v>5</v>
      </c>
      <c r="D36" s="15">
        <f>0.595*((1+D30)/(1+$D$28)-1)</f>
        <v>0</v>
      </c>
    </row>
    <row r="37" spans="2:11" x14ac:dyDescent="0.2">
      <c r="C37" t="s">
        <v>6</v>
      </c>
      <c r="D37" s="15">
        <f>0.255*((1+D31)/(1+$D$28)-1)</f>
        <v>0</v>
      </c>
    </row>
    <row r="38" spans="2:11" x14ac:dyDescent="0.2">
      <c r="C38" t="s">
        <v>7</v>
      </c>
      <c r="D38" s="15">
        <f>0.1225*((1+D32)/(1+$D$28)-1)</f>
        <v>0</v>
      </c>
      <c r="K38" s="6"/>
    </row>
    <row r="39" spans="2:11" x14ac:dyDescent="0.2">
      <c r="C39" t="s">
        <v>8</v>
      </c>
      <c r="D39" s="15">
        <f>0.0275*((1+D33)/(1+$D$28)-1)</f>
        <v>0</v>
      </c>
    </row>
    <row r="40" spans="2:11" x14ac:dyDescent="0.2">
      <c r="C40" t="s">
        <v>4</v>
      </c>
      <c r="D40" s="16">
        <f>SUM(D36:D39)</f>
        <v>0</v>
      </c>
    </row>
    <row r="41" spans="2:11" ht="29" customHeight="1" x14ac:dyDescent="0.2">
      <c r="B41" s="1" t="s">
        <v>11</v>
      </c>
      <c r="C41" s="8"/>
      <c r="D41" s="8"/>
      <c r="E41" s="8"/>
      <c r="F41" s="8"/>
    </row>
    <row r="42" spans="2:11" x14ac:dyDescent="0.2">
      <c r="B42" s="18" t="s">
        <v>20</v>
      </c>
      <c r="C42" s="9"/>
      <c r="D42" s="8"/>
      <c r="E42" s="8"/>
      <c r="F42" s="8"/>
    </row>
    <row r="43" spans="2:11" x14ac:dyDescent="0.2">
      <c r="B43" s="1"/>
      <c r="C43" s="8"/>
      <c r="D43" s="8"/>
      <c r="E43" s="8"/>
      <c r="F43" s="8"/>
    </row>
    <row r="44" spans="2:11" x14ac:dyDescent="0.2">
      <c r="B44" s="8"/>
      <c r="C44" s="10"/>
      <c r="D44" s="8"/>
      <c r="E44" s="8"/>
      <c r="F44" s="8"/>
    </row>
    <row r="45" spans="2:11" x14ac:dyDescent="0.2">
      <c r="B45" s="8"/>
      <c r="C45" s="10"/>
      <c r="D45" s="8"/>
      <c r="E45" s="8"/>
      <c r="F45" s="8"/>
    </row>
    <row r="46" spans="2:11" x14ac:dyDescent="0.2">
      <c r="B46" s="8"/>
      <c r="C46" s="10"/>
      <c r="D46" s="8"/>
      <c r="E46" s="8"/>
      <c r="F46" s="8"/>
    </row>
    <row r="47" spans="2:11" x14ac:dyDescent="0.2">
      <c r="B47" s="11"/>
      <c r="C47" s="12"/>
      <c r="D47" s="8"/>
      <c r="E47" s="8"/>
      <c r="F47" s="8"/>
    </row>
    <row r="48" spans="2:11" x14ac:dyDescent="0.2">
      <c r="B48" s="8"/>
      <c r="C48" s="10"/>
      <c r="D48" s="8"/>
      <c r="E48" s="8"/>
      <c r="F48" s="8"/>
    </row>
    <row r="49" spans="2:6" x14ac:dyDescent="0.2">
      <c r="B49" s="8"/>
      <c r="C49" s="10"/>
      <c r="D49" s="8"/>
      <c r="E49" s="8"/>
      <c r="F49" s="8"/>
    </row>
    <row r="50" spans="2:6" x14ac:dyDescent="0.2">
      <c r="B50" s="8"/>
      <c r="C50" s="10"/>
      <c r="D50" s="8"/>
      <c r="E50" s="8"/>
      <c r="F50" s="8"/>
    </row>
    <row r="51" spans="2:6" x14ac:dyDescent="0.2">
      <c r="B51" s="13"/>
      <c r="C51" s="13"/>
      <c r="D51" s="8"/>
      <c r="E51" s="8"/>
      <c r="F51" s="8"/>
    </row>
  </sheetData>
  <hyperlinks>
    <hyperlink ref="B42" r:id="rId1" display="This is the one for December 2020." xr:uid="{28050885-1E54-4144-9B38-48AE3FC395EF}"/>
  </hyperlinks>
  <pageMargins left="0.7" right="0.7" top="1" bottom="0.75" header="0.3" footer="0.3"/>
  <pageSetup scale="68" orientation="landscape" horizontalDpi="0" verticalDpi="0"/>
  <headerFooter>
    <oddHeader>&amp;C&amp;"Calibri,Regular"&amp;14&amp;K000000
Calculation: Does our SSA increase in real spending power for 2022?</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Canfield</dc:creator>
  <cp:lastModifiedBy>Thomas Canfield</cp:lastModifiedBy>
  <cp:lastPrinted>2020-12-11T14:02:17Z</cp:lastPrinted>
  <dcterms:created xsi:type="dcterms:W3CDTF">2020-12-01T14:11:18Z</dcterms:created>
  <dcterms:modified xsi:type="dcterms:W3CDTF">2020-12-11T14:07:24Z</dcterms:modified>
</cp:coreProperties>
</file>