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2760" yWindow="3400" windowWidth="19380" windowHeight="21600" tabRatio="500"/>
  </bookViews>
  <sheets>
    <sheet name="Sheet1" sheetId="1" r:id="rId1"/>
    <sheet name="Sheet2" sheetId="2" r:id="rId2"/>
  </sheets>
  <definedNames>
    <definedName name="_xlnm.Print_Area" localSheetId="0">Sheet1!$A$1:$J$50</definedName>
    <definedName name="_xlnm.Print_Titles" localSheetId="0">Sheet1!$12:$12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2" i="1"/>
  <c r="G23" i="1"/>
  <c r="F21" i="1"/>
  <c r="F22" i="1"/>
  <c r="F23" i="1"/>
  <c r="H23" i="1"/>
  <c r="G25" i="1"/>
  <c r="G26" i="1"/>
  <c r="G27" i="1"/>
  <c r="F25" i="1"/>
  <c r="F26" i="1"/>
  <c r="F27" i="1"/>
  <c r="H27" i="1"/>
  <c r="H29" i="1"/>
  <c r="F29" i="1"/>
  <c r="E23" i="1"/>
  <c r="E27" i="1"/>
  <c r="E29" i="1"/>
  <c r="D23" i="1"/>
  <c r="D27" i="1"/>
  <c r="D29" i="1"/>
  <c r="H26" i="1"/>
  <c r="H25" i="1"/>
  <c r="H22" i="1"/>
  <c r="H21" i="1"/>
  <c r="D12" i="1"/>
</calcChain>
</file>

<file path=xl/sharedStrings.xml><?xml version="1.0" encoding="utf-8"?>
<sst xmlns="http://schemas.openxmlformats.org/spreadsheetml/2006/main" count="60" uniqueCount="55">
  <si>
    <t xml:space="preserve">• </t>
  </si>
  <si>
    <t>1.</t>
  </si>
  <si>
    <t>2.</t>
  </si>
  <si>
    <t>3.</t>
  </si>
  <si>
    <t>US Stocks</t>
  </si>
  <si>
    <t>Int'l Stocks</t>
  </si>
  <si>
    <t>US Bonds</t>
  </si>
  <si>
    <t>Int'l Bonds</t>
  </si>
  <si>
    <t>Percent of Total</t>
  </si>
  <si>
    <t>Taxable</t>
  </si>
  <si>
    <t>Total</t>
  </si>
  <si>
    <t>Change</t>
  </si>
  <si>
    <t>Tax Deferred</t>
  </si>
  <si>
    <t>This example assumes you've calculated your Safe Spending Amount (SSA) for the upcoming year.</t>
  </si>
  <si>
    <t>Start before withdrawal of SSA</t>
  </si>
  <si>
    <t>Target Total &amp;</t>
  </si>
  <si>
    <t>Resulting Detail</t>
  </si>
  <si>
    <t>Arrange your Investment Portfolio in the table below. The Investment Portfolio in this example ends the year</t>
  </si>
  <si>
    <t>Conclusion: need to sell a total of $110,000 of stocks and buy $70,000 bonds for the net of ($40,000).</t>
  </si>
  <si>
    <t>Follow the other details on US and International and the result is in perfect balance.</t>
  </si>
  <si>
    <t>Stocks</t>
  </si>
  <si>
    <t>Bonds</t>
  </si>
  <si>
    <t xml:space="preserve">  US Total Market</t>
  </si>
  <si>
    <t xml:space="preserve">  Int'l Total Market</t>
  </si>
  <si>
    <t xml:space="preserve">must be $1,000,000 and everything should be in perfect balance. </t>
  </si>
  <si>
    <t>at $1,040,000 and is out of balance. SSA is $40,000. After the $40,000 withdrawal the Investment Portfolio</t>
  </si>
  <si>
    <r>
      <rPr>
        <b/>
        <sz val="14"/>
        <color theme="1"/>
        <rFont val="Calibri"/>
        <scheme val="minor"/>
      </rPr>
      <t>Rebalancing</t>
    </r>
    <r>
      <rPr>
        <sz val="11"/>
        <color theme="1"/>
        <rFont val="Calibri"/>
        <scheme val="minor"/>
      </rPr>
      <t xml:space="preserve"> isn't complex but requires correct steps. I hope the spreadsheet below helps.</t>
    </r>
  </si>
  <si>
    <t>You net most when you sell from Roth retirement accounts: you already paid tax to get to the amount you</t>
  </si>
  <si>
    <t>The next step can affect your final rebalancing tasks. The question is: what to I sell and withdraw from Tax</t>
  </si>
  <si>
    <t>here.</t>
  </si>
  <si>
    <t>You net more from sales of securities in your Taxable account than from withdrawals from your Tax</t>
  </si>
  <si>
    <t>deferred, Traditional IRA accounts.</t>
  </si>
  <si>
    <t xml:space="preserve">You net more from sales of bonds in your taxable account (lower taxable gains) than you do from sales of stocks. </t>
  </si>
  <si>
    <t>You want to sell from your Traditional IRA if your marginal tax rate now is low (e.g., you are below the ceiling</t>
  </si>
  <si>
    <t>of the 12% marginat tax bracket) and you think it will be higher in the future (e.g., you will cross into the 22%</t>
  </si>
  <si>
    <t>marginal tax bracket).</t>
  </si>
  <si>
    <t>These decisions are simpler for me, since I'm subject to RMD. RMD + Social Security basically defines our marginal</t>
  </si>
  <si>
    <t>This decision is based on the details of your marginal tax rate. These generalizations are most applicable to</t>
  </si>
  <si>
    <t xml:space="preserve">See discussion   </t>
  </si>
  <si>
    <t>A wrinkle that can result in more work to rebalance is a result of selling bonds in your Taxable account to net the</t>
  </si>
  <si>
    <t>sell some of the $55,000 in your Taxable account, because you'd incur almost no tax. That's going to mean you need to</t>
  </si>
  <si>
    <t>to buy more of the same in your Tax Deferred accounts. Repeat this process, and you'll see your taxable bonds</t>
  </si>
  <si>
    <t>The task is to sell stocks and bonds to get your SSA into cash and then be perfectly rebalanced after the sales.</t>
  </si>
  <si>
    <t>Mix in this example is 75% stocks and 25% bonds. Weights of US vs international are those in Chapter 11.</t>
  </si>
  <si>
    <t>Deferred accounts and from Taxable accounts?</t>
  </si>
  <si>
    <t>contributed. But to optimize the value of your decision to contribute to Roth, you want to withdraw from</t>
  </si>
  <si>
    <t>are in a low marginal tax rate (e.g. 12%).</t>
  </si>
  <si>
    <t>tax bracket. It's clearer to understand what action nets the most after taxes for our spending.</t>
  </si>
  <si>
    <t>those who are not in the bracket of either 10% or 12% marginal tax; are in at least 22%.</t>
  </si>
  <si>
    <t>Roth to avoid paying a higher marginal tax rate than you otherwise would. It's not wise to use Roth if you</t>
  </si>
  <si>
    <t>most after taxes. Example from above: overall you must buy $67,500 of US Total Market Bonds. You may decide to</t>
  </si>
  <si>
    <t>"migrate" to Tax Deferred. For example, all my bonds are now in Tax Deferred.</t>
  </si>
  <si>
    <t xml:space="preserve">Enter your design mix for your Investment Portfolio on this spreadsheet in the Cells(D8 …D11. </t>
  </si>
  <si>
    <r>
      <t xml:space="preserve">You get your percents by completing the matrix shown in Chapter 11 of </t>
    </r>
    <r>
      <rPr>
        <i/>
        <sz val="11"/>
        <color theme="1"/>
        <rFont val="Calibri"/>
        <scheme val="minor"/>
      </rPr>
      <t>Nest Egg Care</t>
    </r>
    <r>
      <rPr>
        <sz val="11"/>
        <color theme="1"/>
        <rFont val="Calibri"/>
        <scheme val="minor"/>
      </rPr>
      <t>.</t>
    </r>
  </si>
  <si>
    <t>Enter your ending target ($1,000,000) in Cell G29. The speadsheet calculates the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</si>
</sst>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i/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10" fontId="3" fillId="0" borderId="0" xfId="0" applyNumberFormat="1" applyFont="1"/>
    <xf numFmtId="10" fontId="3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12" applyNumberFormat="1" applyFont="1"/>
    <xf numFmtId="165" fontId="3" fillId="0" borderId="0" xfId="0" applyNumberFormat="1" applyFont="1"/>
    <xf numFmtId="164" fontId="3" fillId="0" borderId="2" xfId="1" applyNumberFormat="1" applyFont="1" applyBorder="1"/>
    <xf numFmtId="165" fontId="3" fillId="0" borderId="2" xfId="0" applyNumberFormat="1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Border="1"/>
    <xf numFmtId="164" fontId="3" fillId="2" borderId="2" xfId="0" applyNumberFormat="1" applyFont="1" applyFill="1" applyBorder="1"/>
    <xf numFmtId="0" fontId="3" fillId="0" borderId="0" xfId="0" applyFont="1" applyFill="1"/>
    <xf numFmtId="164" fontId="3" fillId="0" borderId="0" xfId="1" applyNumberFormat="1" applyFont="1" applyBorder="1"/>
    <xf numFmtId="164" fontId="9" fillId="0" borderId="0" xfId="49" applyNumberFormat="1" applyFont="1" applyBorder="1"/>
    <xf numFmtId="0" fontId="0" fillId="0" borderId="0" xfId="0" applyAlignment="1"/>
    <xf numFmtId="0" fontId="3" fillId="0" borderId="0" xfId="0" applyFont="1" applyAlignment="1">
      <alignment horizontal="left"/>
    </xf>
    <xf numFmtId="165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</cellXfs>
  <cellStyles count="5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/>
    <cellStyle name="Normal" xfId="0" builtinId="0"/>
    <cellStyle name="Percent" xfId="1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steggcare.com/what-makes-sense-roth-or-traditional-ira-when-you-invest-for-your-retir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5"/>
  <sheetViews>
    <sheetView tabSelected="1" zoomScale="125" zoomScaleNormal="125" zoomScalePageLayoutView="125" workbookViewId="0">
      <selection activeCell="G29" sqref="G29"/>
    </sheetView>
  </sheetViews>
  <sheetFormatPr baseColWidth="10" defaultRowHeight="15" x14ac:dyDescent="0"/>
  <cols>
    <col min="1" max="1" width="3.6640625" customWidth="1"/>
    <col min="2" max="2" width="3.33203125" customWidth="1"/>
    <col min="3" max="3" width="12" customWidth="1"/>
    <col min="4" max="4" width="12.83203125" customWidth="1"/>
    <col min="5" max="6" width="11.5" customWidth="1"/>
    <col min="7" max="7" width="12.5" customWidth="1"/>
    <col min="8" max="8" width="11.5" customWidth="1"/>
    <col min="9" max="9" width="8.33203125" customWidth="1"/>
    <col min="10" max="13" width="3.5" customWidth="1"/>
  </cols>
  <sheetData>
    <row r="1" spans="1:9" ht="18">
      <c r="B1" s="1" t="s">
        <v>26</v>
      </c>
      <c r="C1" s="1"/>
      <c r="D1" s="1"/>
      <c r="E1" s="1"/>
      <c r="F1" s="1"/>
      <c r="G1" s="1"/>
      <c r="H1" s="1"/>
      <c r="I1" s="1"/>
    </row>
    <row r="2" spans="1:9">
      <c r="B2" s="1" t="s">
        <v>13</v>
      </c>
      <c r="C2" s="1"/>
      <c r="D2" s="1"/>
      <c r="E2" s="1"/>
      <c r="F2" s="1"/>
      <c r="G2" s="1"/>
      <c r="H2" s="1"/>
      <c r="I2" s="1"/>
    </row>
    <row r="3" spans="1:9">
      <c r="A3" s="19"/>
      <c r="B3" s="20" t="s">
        <v>42</v>
      </c>
      <c r="C3" s="1"/>
      <c r="D3" s="1"/>
      <c r="E3" s="1"/>
      <c r="F3" s="1"/>
      <c r="G3" s="1"/>
      <c r="H3" s="1"/>
      <c r="I3" s="1"/>
    </row>
    <row r="4" spans="1:9" ht="22" customHeight="1">
      <c r="A4" s="3" t="s">
        <v>1</v>
      </c>
      <c r="B4" s="1" t="s">
        <v>52</v>
      </c>
      <c r="C4" s="1"/>
      <c r="D4" s="1"/>
      <c r="E4" s="1"/>
      <c r="F4" s="1"/>
      <c r="G4" s="1"/>
      <c r="H4" s="1"/>
      <c r="I4" s="1"/>
    </row>
    <row r="5" spans="1:9">
      <c r="A5" s="3"/>
      <c r="B5" s="1" t="s">
        <v>53</v>
      </c>
      <c r="C5" s="1"/>
      <c r="D5" s="1"/>
      <c r="E5" s="1"/>
      <c r="F5" s="1"/>
      <c r="G5" s="1"/>
      <c r="H5" s="1"/>
      <c r="I5" s="1"/>
    </row>
    <row r="6" spans="1:9">
      <c r="A6" s="3"/>
      <c r="B6" s="1" t="s">
        <v>43</v>
      </c>
      <c r="C6" s="1"/>
      <c r="D6" s="1"/>
      <c r="E6" s="1"/>
      <c r="F6" s="1"/>
      <c r="G6" s="1"/>
      <c r="H6" s="1"/>
      <c r="I6" s="1"/>
    </row>
    <row r="7" spans="1:9" ht="20" customHeight="1">
      <c r="A7" s="3"/>
      <c r="B7" s="1"/>
      <c r="C7" s="1"/>
      <c r="D7" s="6" t="s">
        <v>8</v>
      </c>
      <c r="E7" s="1"/>
      <c r="F7" s="1"/>
      <c r="G7" s="1"/>
      <c r="H7" s="1"/>
      <c r="I7" s="1"/>
    </row>
    <row r="8" spans="1:9" ht="15" customHeight="1">
      <c r="A8" s="3"/>
      <c r="B8" s="1"/>
      <c r="C8" s="1" t="s">
        <v>4</v>
      </c>
      <c r="D8" s="4">
        <v>0.52500000000000002</v>
      </c>
      <c r="E8" s="1"/>
      <c r="F8" s="1"/>
      <c r="G8" s="1"/>
      <c r="H8" s="1"/>
      <c r="I8" s="1"/>
    </row>
    <row r="9" spans="1:9" ht="15" customHeight="1">
      <c r="A9" s="3"/>
      <c r="B9" s="1"/>
      <c r="C9" s="1" t="s">
        <v>5</v>
      </c>
      <c r="D9" s="4">
        <v>0.22500000000000001</v>
      </c>
      <c r="E9" s="1"/>
      <c r="F9" s="1"/>
      <c r="G9" s="1"/>
      <c r="H9" s="1"/>
      <c r="I9" s="1"/>
    </row>
    <row r="10" spans="1:9" ht="15" customHeight="1">
      <c r="A10" s="3"/>
      <c r="B10" s="1"/>
      <c r="C10" s="1" t="s">
        <v>6</v>
      </c>
      <c r="D10" s="4">
        <v>0.21249999999999999</v>
      </c>
      <c r="E10" s="1"/>
      <c r="F10" s="1"/>
      <c r="G10" s="1"/>
      <c r="H10" s="1"/>
      <c r="I10" s="1"/>
    </row>
    <row r="11" spans="1:9" ht="15" customHeight="1">
      <c r="A11" s="3"/>
      <c r="B11" s="1"/>
      <c r="C11" s="1" t="s">
        <v>7</v>
      </c>
      <c r="D11" s="4">
        <v>3.7499999999999999E-2</v>
      </c>
      <c r="E11" s="1"/>
      <c r="F11" s="1"/>
      <c r="G11" s="1"/>
      <c r="H11" s="1"/>
      <c r="I11" s="1"/>
    </row>
    <row r="12" spans="1:9" ht="15" customHeight="1">
      <c r="A12" s="3"/>
      <c r="B12" s="1"/>
      <c r="C12" s="1"/>
      <c r="D12" s="5">
        <f>SUM(D8:D11)</f>
        <v>1</v>
      </c>
      <c r="E12" s="1"/>
      <c r="F12" s="1"/>
      <c r="G12" s="1"/>
      <c r="H12" s="1"/>
      <c r="I12" s="1"/>
    </row>
    <row r="13" spans="1:9" ht="22" customHeight="1">
      <c r="A13" s="3" t="s">
        <v>2</v>
      </c>
      <c r="B13" s="1" t="s">
        <v>17</v>
      </c>
      <c r="C13" s="1"/>
      <c r="D13" s="1"/>
      <c r="E13" s="1"/>
      <c r="F13" s="1"/>
      <c r="G13" s="1"/>
      <c r="H13" s="1"/>
      <c r="I13" s="1"/>
    </row>
    <row r="14" spans="1:9">
      <c r="A14" s="3"/>
      <c r="B14" s="1" t="s">
        <v>25</v>
      </c>
      <c r="C14" s="1"/>
      <c r="D14" s="1"/>
      <c r="E14" s="1"/>
      <c r="F14" s="1"/>
      <c r="G14" s="1"/>
      <c r="H14" s="1"/>
      <c r="I14" s="1"/>
    </row>
    <row r="15" spans="1:9">
      <c r="A15" s="3"/>
      <c r="B15" s="1" t="s">
        <v>24</v>
      </c>
      <c r="C15" s="1"/>
      <c r="D15" s="1"/>
      <c r="E15" s="1"/>
      <c r="F15" s="1"/>
      <c r="G15" s="1"/>
      <c r="H15" s="1"/>
      <c r="I15" s="1"/>
    </row>
    <row r="16" spans="1:9" ht="17" customHeight="1">
      <c r="A16" s="3"/>
      <c r="B16" s="16" t="s">
        <v>54</v>
      </c>
      <c r="C16" s="1"/>
      <c r="D16" s="1"/>
      <c r="E16" s="1"/>
      <c r="F16" s="1"/>
      <c r="G16" s="1"/>
      <c r="H16" s="1"/>
      <c r="I16" s="1"/>
    </row>
    <row r="17" spans="1:9" ht="18" customHeight="1">
      <c r="A17" s="3"/>
      <c r="B17" s="1" t="s">
        <v>18</v>
      </c>
      <c r="C17" s="1"/>
      <c r="D17" s="1"/>
      <c r="E17" s="1"/>
      <c r="F17" s="1"/>
      <c r="G17" s="1"/>
      <c r="H17" s="1"/>
      <c r="I17" s="1"/>
    </row>
    <row r="18" spans="1:9">
      <c r="A18" s="3"/>
      <c r="B18" s="1" t="s">
        <v>19</v>
      </c>
      <c r="C18" s="1"/>
      <c r="D18" s="1"/>
      <c r="E18" s="1"/>
      <c r="F18" s="1"/>
      <c r="G18" s="1"/>
      <c r="H18" s="1"/>
      <c r="I18" s="1"/>
    </row>
    <row r="19" spans="1:9" ht="19" customHeight="1">
      <c r="A19" s="3"/>
      <c r="B19" s="1"/>
      <c r="C19" s="1"/>
      <c r="D19" s="22" t="s">
        <v>14</v>
      </c>
      <c r="E19" s="22"/>
      <c r="F19" s="22"/>
      <c r="G19" s="13" t="s">
        <v>15</v>
      </c>
      <c r="H19" s="1"/>
      <c r="I19" s="1"/>
    </row>
    <row r="20" spans="1:9" s="1" customFormat="1" ht="14">
      <c r="A20" s="3"/>
      <c r="B20" s="1" t="s">
        <v>20</v>
      </c>
      <c r="D20" s="6" t="s">
        <v>9</v>
      </c>
      <c r="E20" s="6" t="s">
        <v>12</v>
      </c>
      <c r="F20" s="6" t="s">
        <v>10</v>
      </c>
      <c r="G20" s="6" t="s">
        <v>16</v>
      </c>
      <c r="H20" s="7" t="s">
        <v>11</v>
      </c>
    </row>
    <row r="21" spans="1:9" s="1" customFormat="1" ht="14">
      <c r="A21" s="3"/>
      <c r="B21" s="1" t="s">
        <v>22</v>
      </c>
      <c r="D21" s="8">
        <v>345000</v>
      </c>
      <c r="E21" s="8">
        <v>250000</v>
      </c>
      <c r="F21" s="8">
        <f>D21+E21</f>
        <v>595000</v>
      </c>
      <c r="G21" s="9">
        <f>D8*G29</f>
        <v>525000</v>
      </c>
      <c r="H21" s="10">
        <f>G21-F21</f>
        <v>-70000</v>
      </c>
    </row>
    <row r="22" spans="1:9" s="1" customFormat="1" ht="14">
      <c r="A22" s="3"/>
      <c r="B22" s="1" t="s">
        <v>23</v>
      </c>
      <c r="D22" s="8">
        <v>155000</v>
      </c>
      <c r="E22" s="8">
        <v>110000</v>
      </c>
      <c r="F22" s="8">
        <f>D22+E22</f>
        <v>265000</v>
      </c>
      <c r="G22" s="9">
        <f>D9*G29</f>
        <v>225000</v>
      </c>
      <c r="H22" s="10">
        <f t="shared" ref="H22:H27" si="0">G22-F22</f>
        <v>-40000</v>
      </c>
    </row>
    <row r="23" spans="1:9" s="1" customFormat="1" ht="15" customHeight="1">
      <c r="A23" s="3"/>
      <c r="B23" s="23" t="s">
        <v>21</v>
      </c>
      <c r="C23" s="23"/>
      <c r="D23" s="11">
        <f>D21+D22</f>
        <v>500000</v>
      </c>
      <c r="E23" s="11">
        <f t="shared" ref="E23:G23" si="1">E21+E22</f>
        <v>360000</v>
      </c>
      <c r="F23" s="11">
        <f t="shared" si="1"/>
        <v>860000</v>
      </c>
      <c r="G23" s="11">
        <f t="shared" si="1"/>
        <v>750000</v>
      </c>
      <c r="H23" s="12">
        <f t="shared" si="0"/>
        <v>-110000</v>
      </c>
    </row>
    <row r="24" spans="1:9" s="1" customFormat="1" ht="3" customHeight="1">
      <c r="A24" s="3"/>
      <c r="B24" s="23"/>
      <c r="C24" s="23"/>
      <c r="D24" s="17"/>
      <c r="E24" s="17"/>
      <c r="F24" s="17"/>
      <c r="G24" s="17"/>
      <c r="H24" s="21"/>
    </row>
    <row r="25" spans="1:9" s="1" customFormat="1" ht="14">
      <c r="A25" s="3"/>
      <c r="B25" s="1" t="s">
        <v>22</v>
      </c>
      <c r="D25" s="8">
        <v>55000</v>
      </c>
      <c r="E25" s="8">
        <v>90000</v>
      </c>
      <c r="F25" s="8">
        <f t="shared" ref="F25:F26" si="2">D25+E25</f>
        <v>145000</v>
      </c>
      <c r="G25" s="9">
        <f>D10*G29</f>
        <v>212500</v>
      </c>
      <c r="H25" s="10">
        <f>G25-F25</f>
        <v>67500</v>
      </c>
    </row>
    <row r="26" spans="1:9" s="1" customFormat="1" ht="14">
      <c r="A26" s="3"/>
      <c r="B26" s="1" t="s">
        <v>23</v>
      </c>
      <c r="D26" s="8">
        <v>20000</v>
      </c>
      <c r="E26" s="8">
        <v>15000</v>
      </c>
      <c r="F26" s="8">
        <f t="shared" si="2"/>
        <v>35000</v>
      </c>
      <c r="G26" s="9">
        <f>D11*G29</f>
        <v>37500</v>
      </c>
      <c r="H26" s="10">
        <f t="shared" si="0"/>
        <v>2500</v>
      </c>
    </row>
    <row r="27" spans="1:9" s="1" customFormat="1" ht="14">
      <c r="A27" s="3"/>
      <c r="D27" s="11">
        <f>D25+D26</f>
        <v>75000</v>
      </c>
      <c r="E27" s="11">
        <f t="shared" ref="E27:G27" si="3">E25+E26</f>
        <v>105000</v>
      </c>
      <c r="F27" s="11">
        <f t="shared" si="3"/>
        <v>180000</v>
      </c>
      <c r="G27" s="11">
        <f t="shared" si="3"/>
        <v>250000</v>
      </c>
      <c r="H27" s="12">
        <f t="shared" si="0"/>
        <v>70000</v>
      </c>
    </row>
    <row r="28" spans="1:9" s="1" customFormat="1" ht="3" customHeight="1">
      <c r="A28" s="3"/>
      <c r="D28" s="8"/>
      <c r="E28" s="8"/>
      <c r="F28" s="8"/>
    </row>
    <row r="29" spans="1:9" s="1" customFormat="1" ht="14">
      <c r="A29" s="3"/>
      <c r="D29" s="11">
        <f>D23+D27</f>
        <v>575000</v>
      </c>
      <c r="E29" s="11">
        <f>E23+E27</f>
        <v>465000</v>
      </c>
      <c r="F29" s="11">
        <f>F23+F27</f>
        <v>1040000</v>
      </c>
      <c r="G29" s="15">
        <v>1000000</v>
      </c>
      <c r="H29" s="11">
        <f>H23+H27</f>
        <v>-40000</v>
      </c>
      <c r="I29" s="14"/>
    </row>
    <row r="30" spans="1:9" s="1" customFormat="1" ht="20" customHeight="1">
      <c r="A30" s="3" t="s">
        <v>3</v>
      </c>
      <c r="B30" s="1" t="s">
        <v>28</v>
      </c>
      <c r="D30" s="17"/>
      <c r="E30" s="17"/>
      <c r="F30" s="17"/>
      <c r="G30" s="17"/>
      <c r="H30" s="17"/>
      <c r="I30" s="14"/>
    </row>
    <row r="31" spans="1:9" s="1" customFormat="1" ht="14">
      <c r="A31" s="3"/>
      <c r="B31" s="1" t="s">
        <v>44</v>
      </c>
      <c r="D31" s="17"/>
      <c r="E31" s="17"/>
      <c r="F31" s="17"/>
      <c r="G31" s="17"/>
      <c r="H31" s="17"/>
      <c r="I31" s="14"/>
    </row>
    <row r="32" spans="1:9" s="1" customFormat="1" ht="18" customHeight="1">
      <c r="A32" s="3"/>
      <c r="B32" s="1" t="s">
        <v>37</v>
      </c>
      <c r="D32" s="17"/>
      <c r="E32" s="17"/>
      <c r="F32" s="17"/>
      <c r="G32" s="17"/>
      <c r="H32" s="17"/>
      <c r="I32" s="14"/>
    </row>
    <row r="33" spans="1:9" s="1" customFormat="1" ht="14">
      <c r="A33" s="3"/>
      <c r="B33" s="1" t="s">
        <v>48</v>
      </c>
      <c r="D33" s="17"/>
      <c r="E33" s="17"/>
      <c r="F33" s="17"/>
      <c r="G33" s="17"/>
      <c r="H33" s="17"/>
      <c r="I33" s="14"/>
    </row>
    <row r="34" spans="1:9" s="1" customFormat="1" ht="14">
      <c r="A34" s="3"/>
      <c r="B34" s="2" t="s">
        <v>0</v>
      </c>
      <c r="C34" s="1" t="s">
        <v>27</v>
      </c>
      <c r="D34" s="17"/>
      <c r="E34" s="17"/>
      <c r="F34" s="17"/>
      <c r="G34" s="17"/>
      <c r="H34" s="17"/>
      <c r="I34" s="14"/>
    </row>
    <row r="35" spans="1:9" s="1" customFormat="1" ht="14">
      <c r="A35" s="3"/>
      <c r="C35" s="1" t="s">
        <v>45</v>
      </c>
      <c r="D35" s="17"/>
      <c r="E35" s="17"/>
      <c r="F35" s="17"/>
      <c r="G35" s="17"/>
      <c r="H35" s="17"/>
      <c r="I35" s="14"/>
    </row>
    <row r="36" spans="1:9" s="1" customFormat="1" ht="14">
      <c r="A36" s="3"/>
      <c r="C36" s="1" t="s">
        <v>49</v>
      </c>
      <c r="D36" s="17"/>
      <c r="E36" s="17"/>
      <c r="G36" s="17"/>
      <c r="H36" s="17"/>
    </row>
    <row r="37" spans="1:9" s="1" customFormat="1" ht="14">
      <c r="A37" s="3"/>
      <c r="C37" s="1" t="s">
        <v>46</v>
      </c>
      <c r="E37" s="17"/>
      <c r="F37" s="1" t="s">
        <v>38</v>
      </c>
      <c r="G37" s="18" t="s">
        <v>29</v>
      </c>
      <c r="I37" s="17"/>
    </row>
    <row r="38" spans="1:9" s="1" customFormat="1" ht="14">
      <c r="A38" s="3"/>
      <c r="B38" s="2" t="s">
        <v>0</v>
      </c>
      <c r="C38" s="1" t="s">
        <v>30</v>
      </c>
      <c r="D38" s="17"/>
      <c r="E38" s="17"/>
      <c r="F38" s="17"/>
      <c r="G38" s="17"/>
      <c r="H38" s="17"/>
      <c r="I38" s="14"/>
    </row>
    <row r="39" spans="1:9" s="1" customFormat="1" ht="14">
      <c r="A39" s="3"/>
      <c r="C39" s="1" t="s">
        <v>31</v>
      </c>
      <c r="D39" s="17"/>
      <c r="E39" s="17"/>
      <c r="F39" s="17"/>
      <c r="G39" s="17"/>
      <c r="H39" s="17"/>
      <c r="I39" s="14"/>
    </row>
    <row r="40" spans="1:9" s="1" customFormat="1" ht="14">
      <c r="A40" s="3"/>
      <c r="B40" s="2" t="s">
        <v>0</v>
      </c>
      <c r="C40" s="1" t="s">
        <v>32</v>
      </c>
      <c r="D40" s="17"/>
      <c r="E40" s="17"/>
      <c r="F40" s="17"/>
      <c r="G40" s="17"/>
      <c r="H40" s="17"/>
      <c r="I40" s="14"/>
    </row>
    <row r="41" spans="1:9" s="1" customFormat="1" ht="14">
      <c r="A41" s="3"/>
      <c r="B41" s="2" t="s">
        <v>0</v>
      </c>
      <c r="C41" s="1" t="s">
        <v>33</v>
      </c>
      <c r="D41" s="17"/>
      <c r="E41" s="17"/>
      <c r="F41" s="17"/>
      <c r="G41" s="17"/>
      <c r="H41" s="17"/>
      <c r="I41" s="14"/>
    </row>
    <row r="42" spans="1:9" s="1" customFormat="1" ht="14">
      <c r="A42" s="3"/>
      <c r="C42" s="1" t="s">
        <v>34</v>
      </c>
      <c r="D42" s="17"/>
      <c r="E42" s="17"/>
      <c r="F42" s="17"/>
      <c r="G42" s="17"/>
      <c r="H42" s="17"/>
      <c r="I42" s="14"/>
    </row>
    <row r="43" spans="1:9" s="1" customFormat="1" ht="14">
      <c r="A43" s="3"/>
      <c r="C43" s="1" t="s">
        <v>35</v>
      </c>
      <c r="D43" s="17"/>
      <c r="E43" s="17"/>
      <c r="F43" s="17"/>
      <c r="G43" s="17"/>
      <c r="H43" s="17"/>
      <c r="I43" s="14"/>
    </row>
    <row r="44" spans="1:9" s="1" customFormat="1" ht="18" customHeight="1">
      <c r="A44" s="3"/>
      <c r="B44" s="1" t="s">
        <v>36</v>
      </c>
      <c r="D44" s="17"/>
      <c r="E44" s="17"/>
      <c r="F44" s="17"/>
      <c r="G44" s="17"/>
      <c r="H44" s="17"/>
      <c r="I44" s="14"/>
    </row>
    <row r="45" spans="1:9" s="1" customFormat="1" ht="14">
      <c r="A45" s="3"/>
      <c r="B45" s="1" t="s">
        <v>47</v>
      </c>
      <c r="D45" s="17"/>
      <c r="E45" s="17"/>
      <c r="F45" s="17"/>
      <c r="G45" s="17"/>
      <c r="H45" s="17"/>
      <c r="I45" s="14"/>
    </row>
    <row r="46" spans="1:9" s="1" customFormat="1" ht="19" customHeight="1">
      <c r="A46" s="3"/>
      <c r="B46" s="1" t="s">
        <v>39</v>
      </c>
      <c r="D46" s="17"/>
      <c r="E46" s="17"/>
      <c r="F46" s="17"/>
      <c r="G46" s="17"/>
      <c r="H46" s="17"/>
      <c r="I46" s="14"/>
    </row>
    <row r="47" spans="1:9" s="1" customFormat="1" ht="14">
      <c r="A47" s="3"/>
      <c r="B47" s="1" t="s">
        <v>50</v>
      </c>
      <c r="D47" s="17"/>
      <c r="E47" s="17"/>
      <c r="F47" s="17"/>
      <c r="G47" s="17"/>
      <c r="H47" s="17"/>
      <c r="I47" s="14"/>
    </row>
    <row r="48" spans="1:9" s="1" customFormat="1" ht="14">
      <c r="A48" s="3"/>
      <c r="B48" s="1" t="s">
        <v>40</v>
      </c>
      <c r="D48" s="17"/>
      <c r="E48" s="17"/>
      <c r="F48" s="17"/>
      <c r="G48" s="17"/>
      <c r="H48" s="17"/>
      <c r="I48" s="14"/>
    </row>
    <row r="49" spans="1:9" s="1" customFormat="1" ht="14">
      <c r="A49" s="3"/>
      <c r="B49" s="1" t="s">
        <v>41</v>
      </c>
      <c r="D49" s="17"/>
      <c r="E49" s="17"/>
      <c r="F49" s="17"/>
      <c r="G49" s="17"/>
      <c r="H49" s="17"/>
      <c r="I49" s="14"/>
    </row>
    <row r="50" spans="1:9" s="1" customFormat="1" ht="14">
      <c r="A50" s="3"/>
      <c r="B50" s="1" t="s">
        <v>51</v>
      </c>
      <c r="D50" s="17"/>
      <c r="E50" s="17"/>
      <c r="F50" s="17"/>
      <c r="G50" s="17"/>
      <c r="H50" s="17"/>
      <c r="I50" s="14"/>
    </row>
    <row r="51" spans="1:9" s="1" customFormat="1" ht="14">
      <c r="A51" s="3"/>
      <c r="D51" s="17"/>
      <c r="E51" s="17"/>
      <c r="F51" s="17"/>
      <c r="I51" s="14"/>
    </row>
    <row r="52" spans="1:9" s="1" customFormat="1" ht="14">
      <c r="A52" s="3"/>
      <c r="D52" s="17"/>
      <c r="E52" s="17"/>
      <c r="F52" s="17"/>
      <c r="G52" s="17"/>
      <c r="H52" s="17"/>
      <c r="I52" s="14"/>
    </row>
    <row r="53" spans="1:9" s="1" customFormat="1" ht="14">
      <c r="A53" s="3"/>
      <c r="D53" s="17"/>
      <c r="E53" s="17"/>
      <c r="F53" s="17"/>
      <c r="G53" s="17"/>
      <c r="H53" s="17"/>
      <c r="I53" s="14"/>
    </row>
    <row r="54" spans="1:9" s="1" customFormat="1" ht="14">
      <c r="A54" s="3"/>
      <c r="D54" s="17"/>
      <c r="E54" s="17"/>
      <c r="F54" s="17"/>
      <c r="G54" s="17"/>
      <c r="H54" s="17"/>
      <c r="I54" s="14"/>
    </row>
    <row r="55" spans="1:9" ht="18" customHeight="1"/>
  </sheetData>
  <mergeCells count="2">
    <mergeCell ref="D19:F19"/>
    <mergeCell ref="B23:C24"/>
  </mergeCells>
  <phoneticPr fontId="7" type="noConversion"/>
  <hyperlinks>
    <hyperlink ref="G37" r:id="rId1"/>
  </hyperlinks>
  <printOptions verticalCentered="1"/>
  <pageMargins left="0.75" right="0.75" top="1" bottom="1" header="0.5" footer="0.5"/>
  <pageSetup scale="84" orientation="portrait" horizontalDpi="4294967292" verticalDpi="4294967292"/>
  <ignoredErrors>
    <ignoredError sqref="A4 A13 A30" numberStoredAsText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cp:lastPrinted>2018-11-06T21:48:17Z</cp:lastPrinted>
  <dcterms:created xsi:type="dcterms:W3CDTF">2017-11-06T20:16:08Z</dcterms:created>
  <dcterms:modified xsi:type="dcterms:W3CDTF">2018-11-06T22:06:41Z</dcterms:modified>
</cp:coreProperties>
</file>